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地域福祉課\地域福祉係\★生きがい係★\★高ク連★\総会資料様式\R8\HP用\①総会資料様式(単位クラブ)\"/>
    </mc:Choice>
  </mc:AlternateContent>
  <xr:revisionPtr revIDLastSave="0" documentId="13_ncr:1_{B146AE9C-E700-4D44-BEF8-186DC31C2A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①報告書" sheetId="50" r:id="rId1"/>
    <sheet name="①決算書" sheetId="49" r:id="rId2"/>
    <sheet name="②計画書" sheetId="48" r:id="rId3"/>
    <sheet name="②予算書" sheetId="31" r:id="rId4"/>
    <sheet name="③役員名簿" sheetId="52" r:id="rId5"/>
    <sheet name="③会員名簿" sheetId="53" r:id="rId6"/>
    <sheet name="資料（会　費）" sheetId="51" r:id="rId7"/>
    <sheet name="Sheet1" sheetId="55" r:id="rId8"/>
  </sheets>
  <definedNames>
    <definedName name="_xlnm.Print_Area" localSheetId="1">①決算書!$A$1:$M$33</definedName>
    <definedName name="_xlnm.Print_Area" localSheetId="2">②計画書!$A$1:$E$20</definedName>
    <definedName name="_xlnm.Print_Area" localSheetId="5">③会員名簿!$A$1:$L$156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31" l="1"/>
  <c r="D14" i="31"/>
  <c r="D19" i="31"/>
  <c r="D20" i="31"/>
  <c r="D21" i="31"/>
  <c r="D22" i="31"/>
  <c r="D23" i="31"/>
  <c r="D24" i="31"/>
  <c r="D25" i="31"/>
  <c r="D18" i="31"/>
  <c r="D5" i="31"/>
  <c r="D6" i="31"/>
  <c r="D7" i="31"/>
  <c r="D8" i="31"/>
  <c r="D9" i="31"/>
  <c r="D10" i="31"/>
  <c r="D11" i="31"/>
  <c r="D12" i="31"/>
  <c r="D13" i="31"/>
  <c r="D5" i="49"/>
  <c r="D25" i="49"/>
  <c r="D19" i="49" l="1"/>
  <c r="D20" i="49"/>
  <c r="D21" i="49"/>
  <c r="D22" i="49"/>
  <c r="D23" i="49"/>
  <c r="D24" i="49"/>
  <c r="D18" i="49"/>
  <c r="D6" i="49"/>
  <c r="D7" i="49"/>
  <c r="D8" i="49"/>
  <c r="D9" i="49"/>
  <c r="D10" i="49"/>
  <c r="D11" i="49"/>
  <c r="D12" i="49"/>
  <c r="D13" i="49"/>
  <c r="Q3" i="53"/>
  <c r="C6" i="53"/>
  <c r="C5" i="53"/>
  <c r="E6" i="53"/>
  <c r="E5" i="53"/>
  <c r="C14" i="49"/>
  <c r="C28" i="49" l="1"/>
  <c r="E10" i="53"/>
  <c r="E17" i="50" l="1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49" i="53"/>
  <c r="E50" i="53"/>
  <c r="E51" i="53"/>
  <c r="E52" i="53"/>
  <c r="E53" i="53"/>
  <c r="E54" i="53"/>
  <c r="E55" i="53"/>
  <c r="E56" i="53"/>
  <c r="E57" i="53"/>
  <c r="E58" i="53"/>
  <c r="E59" i="53"/>
  <c r="E60" i="53"/>
  <c r="E61" i="53"/>
  <c r="E62" i="53"/>
  <c r="E63" i="53"/>
  <c r="E64" i="53"/>
  <c r="E65" i="53"/>
  <c r="E66" i="53"/>
  <c r="E67" i="53"/>
  <c r="E68" i="53"/>
  <c r="E69" i="53"/>
  <c r="E70" i="53"/>
  <c r="E71" i="53"/>
  <c r="E72" i="53"/>
  <c r="E73" i="53"/>
  <c r="E74" i="53"/>
  <c r="E75" i="53"/>
  <c r="E76" i="53"/>
  <c r="E77" i="53"/>
  <c r="E78" i="53"/>
  <c r="E79" i="53"/>
  <c r="E80" i="53"/>
  <c r="E81" i="53"/>
  <c r="E82" i="53"/>
  <c r="E83" i="53"/>
  <c r="E84" i="53"/>
  <c r="E85" i="53"/>
  <c r="E86" i="53"/>
  <c r="E87" i="53"/>
  <c r="E88" i="53"/>
  <c r="E89" i="53"/>
  <c r="E90" i="53"/>
  <c r="E91" i="53"/>
  <c r="E92" i="53"/>
  <c r="E93" i="53"/>
  <c r="E94" i="53"/>
  <c r="E95" i="53"/>
  <c r="E96" i="53"/>
  <c r="E97" i="53"/>
  <c r="E98" i="53"/>
  <c r="E99" i="53"/>
  <c r="E100" i="53"/>
  <c r="E101" i="53"/>
  <c r="E102" i="53"/>
  <c r="E103" i="53"/>
  <c r="E104" i="53"/>
  <c r="E105" i="53"/>
  <c r="E106" i="53"/>
  <c r="E107" i="53"/>
  <c r="E108" i="53"/>
  <c r="E109" i="53"/>
  <c r="E110" i="53"/>
  <c r="E111" i="53"/>
  <c r="E112" i="53"/>
  <c r="E113" i="53"/>
  <c r="E114" i="53"/>
  <c r="E115" i="53"/>
  <c r="E116" i="53"/>
  <c r="E117" i="53"/>
  <c r="E118" i="53"/>
  <c r="E119" i="53"/>
  <c r="E120" i="53"/>
  <c r="E121" i="53"/>
  <c r="E122" i="53"/>
  <c r="E123" i="53"/>
  <c r="E124" i="53"/>
  <c r="E125" i="53"/>
  <c r="E126" i="53"/>
  <c r="E127" i="53"/>
  <c r="E128" i="53"/>
  <c r="E129" i="53"/>
  <c r="E130" i="53"/>
  <c r="E131" i="53"/>
  <c r="E132" i="53"/>
  <c r="E133" i="53"/>
  <c r="E134" i="53"/>
  <c r="E135" i="53"/>
  <c r="E136" i="53"/>
  <c r="E137" i="53"/>
  <c r="E138" i="53"/>
  <c r="E139" i="53"/>
  <c r="E140" i="53"/>
  <c r="E141" i="53"/>
  <c r="E142" i="53"/>
  <c r="E143" i="53"/>
  <c r="E144" i="53"/>
  <c r="E145" i="53"/>
  <c r="E146" i="53"/>
  <c r="E147" i="53"/>
  <c r="E148" i="53"/>
  <c r="E149" i="53"/>
  <c r="E150" i="53"/>
  <c r="E151" i="53"/>
  <c r="E152" i="53"/>
  <c r="E153" i="53"/>
  <c r="E154" i="53"/>
  <c r="E155" i="53"/>
  <c r="E156" i="53"/>
  <c r="E11" i="53"/>
  <c r="N10" i="53"/>
  <c r="O5" i="53" l="1"/>
  <c r="N11" i="53"/>
  <c r="D1" i="49"/>
  <c r="C1" i="49"/>
  <c r="Q4" i="53"/>
  <c r="O4" i="53"/>
  <c r="O3" i="53"/>
  <c r="N12" i="53"/>
  <c r="N13" i="53" s="1"/>
  <c r="N14" i="53" s="1"/>
  <c r="N15" i="53" s="1"/>
  <c r="N16" i="53" s="1"/>
  <c r="N17" i="53" s="1"/>
  <c r="N18" i="53" s="1"/>
  <c r="N19" i="53" s="1"/>
  <c r="N20" i="53" s="1"/>
  <c r="N21" i="53" s="1"/>
  <c r="N22" i="53" s="1"/>
  <c r="N23" i="53" s="1"/>
  <c r="N24" i="53" s="1"/>
  <c r="N25" i="53" s="1"/>
  <c r="N26" i="53" s="1"/>
  <c r="N27" i="53" s="1"/>
  <c r="N28" i="53" s="1"/>
  <c r="N29" i="53" s="1"/>
  <c r="N30" i="53" s="1"/>
  <c r="N31" i="53" s="1"/>
  <c r="N32" i="53" s="1"/>
  <c r="N33" i="53" s="1"/>
  <c r="N34" i="53" s="1"/>
  <c r="N35" i="53" s="1"/>
  <c r="N36" i="53" s="1"/>
  <c r="N37" i="53" s="1"/>
  <c r="N38" i="53" s="1"/>
  <c r="N39" i="53" s="1"/>
  <c r="N40" i="53" s="1"/>
  <c r="N41" i="53" s="1"/>
  <c r="N42" i="53" s="1"/>
  <c r="N43" i="53" s="1"/>
  <c r="N44" i="53" s="1"/>
  <c r="N45" i="53" s="1"/>
  <c r="N46" i="53" s="1"/>
  <c r="N47" i="53" s="1"/>
  <c r="N48" i="53" s="1"/>
  <c r="N49" i="53" s="1"/>
  <c r="N50" i="53" s="1"/>
  <c r="N51" i="53" s="1"/>
  <c r="N52" i="53" s="1"/>
  <c r="N53" i="53" s="1"/>
  <c r="N54" i="53" s="1"/>
  <c r="N55" i="53" s="1"/>
  <c r="N56" i="53" s="1"/>
  <c r="N57" i="53" s="1"/>
  <c r="N58" i="53" s="1"/>
  <c r="N59" i="53" s="1"/>
  <c r="N60" i="53" s="1"/>
  <c r="N61" i="53" s="1"/>
  <c r="N62" i="53" s="1"/>
  <c r="N63" i="53" s="1"/>
  <c r="N64" i="53" s="1"/>
  <c r="N65" i="53" s="1"/>
  <c r="N66" i="53" s="1"/>
  <c r="N67" i="53" s="1"/>
  <c r="N68" i="53" s="1"/>
  <c r="N69" i="53" s="1"/>
  <c r="N70" i="53" s="1"/>
  <c r="N71" i="53" s="1"/>
  <c r="N72" i="53" s="1"/>
  <c r="N73" i="53" s="1"/>
  <c r="N74" i="53" s="1"/>
  <c r="N75" i="53" s="1"/>
  <c r="N76" i="53" s="1"/>
  <c r="N77" i="53" s="1"/>
  <c r="N78" i="53" s="1"/>
  <c r="N79" i="53" s="1"/>
  <c r="N80" i="53" s="1"/>
  <c r="N81" i="53" s="1"/>
  <c r="N82" i="53" s="1"/>
  <c r="N83" i="53" s="1"/>
  <c r="N84" i="53" s="1"/>
  <c r="N85" i="53" s="1"/>
  <c r="N86" i="53" s="1"/>
  <c r="N87" i="53" s="1"/>
  <c r="N88" i="53" s="1"/>
  <c r="N89" i="53" s="1"/>
  <c r="N90" i="53" s="1"/>
  <c r="N91" i="53" s="1"/>
  <c r="N92" i="53" s="1"/>
  <c r="N93" i="53" s="1"/>
  <c r="N94" i="53" s="1"/>
  <c r="N95" i="53" s="1"/>
  <c r="N96" i="53" s="1"/>
  <c r="N97" i="53" s="1"/>
  <c r="N98" i="53" s="1"/>
  <c r="N99" i="53" s="1"/>
  <c r="N100" i="53" s="1"/>
  <c r="N101" i="53" s="1"/>
  <c r="N102" i="53" s="1"/>
  <c r="N103" i="53" s="1"/>
  <c r="N104" i="53" s="1"/>
  <c r="N105" i="53" s="1"/>
  <c r="N106" i="53" s="1"/>
  <c r="N107" i="53" s="1"/>
  <c r="N108" i="53" s="1"/>
  <c r="N109" i="53" s="1"/>
  <c r="N110" i="53" s="1"/>
  <c r="N111" i="53" s="1"/>
  <c r="N112" i="53" s="1"/>
  <c r="N113" i="53" s="1"/>
  <c r="N114" i="53" s="1"/>
  <c r="N115" i="53" s="1"/>
  <c r="N116" i="53" s="1"/>
  <c r="N117" i="53" s="1"/>
  <c r="N118" i="53" s="1"/>
  <c r="N119" i="53" s="1"/>
  <c r="N120" i="53" s="1"/>
  <c r="N121" i="53" s="1"/>
  <c r="N122" i="53" s="1"/>
  <c r="N123" i="53" s="1"/>
  <c r="N124" i="53" s="1"/>
  <c r="N125" i="53" s="1"/>
  <c r="N126" i="53" s="1"/>
  <c r="N127" i="53" s="1"/>
  <c r="N128" i="53" s="1"/>
  <c r="N129" i="53" s="1"/>
  <c r="N130" i="53" s="1"/>
  <c r="N131" i="53" s="1"/>
  <c r="N132" i="53" s="1"/>
  <c r="N133" i="53" s="1"/>
  <c r="N134" i="53" s="1"/>
  <c r="N135" i="53" s="1"/>
  <c r="N136" i="53" s="1"/>
  <c r="N137" i="53" s="1"/>
  <c r="N138" i="53" s="1"/>
  <c r="N139" i="53" s="1"/>
  <c r="N140" i="53" s="1"/>
  <c r="N141" i="53" s="1"/>
  <c r="N142" i="53" s="1"/>
  <c r="N143" i="53" s="1"/>
  <c r="N144" i="53" s="1"/>
  <c r="N145" i="53" s="1"/>
  <c r="N146" i="53" s="1"/>
  <c r="N147" i="53" s="1"/>
  <c r="N148" i="53" s="1"/>
  <c r="N149" i="53" s="1"/>
  <c r="N150" i="53" s="1"/>
  <c r="N151" i="53" s="1"/>
  <c r="N152" i="53" s="1"/>
  <c r="N153" i="53" s="1"/>
  <c r="N154" i="53" s="1"/>
  <c r="N155" i="53" s="1"/>
  <c r="N156" i="53" s="1"/>
  <c r="C26" i="31"/>
  <c r="B26" i="31"/>
  <c r="C14" i="31"/>
  <c r="B14" i="31"/>
  <c r="C26" i="49"/>
  <c r="B26" i="49"/>
  <c r="B14" i="49"/>
  <c r="D14" i="49" s="1"/>
  <c r="E2" i="48"/>
  <c r="D3" i="52"/>
  <c r="G2" i="49"/>
  <c r="H2" i="53"/>
  <c r="E4" i="51"/>
  <c r="E3" i="51"/>
  <c r="E2" i="51"/>
  <c r="E1" i="51"/>
  <c r="D120" i="51"/>
  <c r="E120" i="51"/>
  <c r="D119" i="51"/>
  <c r="E119" i="51" s="1"/>
  <c r="D118" i="51"/>
  <c r="E118" i="51"/>
  <c r="D117" i="51"/>
  <c r="E117" i="51"/>
  <c r="D116" i="51"/>
  <c r="E116" i="51" s="1"/>
  <c r="D115" i="51"/>
  <c r="E115" i="51"/>
  <c r="D114" i="51"/>
  <c r="E114" i="51"/>
  <c r="D113" i="51"/>
  <c r="E113" i="51" s="1"/>
  <c r="D112" i="51"/>
  <c r="E112" i="51"/>
  <c r="D111" i="51"/>
  <c r="E111" i="51"/>
  <c r="D110" i="51"/>
  <c r="E110" i="51" s="1"/>
  <c r="D109" i="51"/>
  <c r="E109" i="51"/>
  <c r="D108" i="51"/>
  <c r="E108" i="51"/>
  <c r="D107" i="51"/>
  <c r="E107" i="51" s="1"/>
  <c r="D106" i="51"/>
  <c r="E106" i="51"/>
  <c r="D105" i="51"/>
  <c r="E105" i="51"/>
  <c r="D104" i="51"/>
  <c r="E104" i="51" s="1"/>
  <c r="D103" i="51"/>
  <c r="E103" i="51"/>
  <c r="D102" i="51"/>
  <c r="E102" i="51"/>
  <c r="D101" i="51"/>
  <c r="E101" i="51" s="1"/>
  <c r="D100" i="51"/>
  <c r="E100" i="51"/>
  <c r="D99" i="51"/>
  <c r="E99" i="51"/>
  <c r="D98" i="51"/>
  <c r="E98" i="51" s="1"/>
  <c r="D97" i="51"/>
  <c r="E97" i="51"/>
  <c r="D96" i="51"/>
  <c r="E96" i="51"/>
  <c r="D95" i="51"/>
  <c r="E95" i="51" s="1"/>
  <c r="D94" i="51"/>
  <c r="E94" i="51"/>
  <c r="D93" i="51"/>
  <c r="E93" i="51"/>
  <c r="D92" i="51"/>
  <c r="E92" i="51" s="1"/>
  <c r="D91" i="51"/>
  <c r="E91" i="51"/>
  <c r="D90" i="51"/>
  <c r="E90" i="51"/>
  <c r="D89" i="51"/>
  <c r="E89" i="51" s="1"/>
  <c r="D88" i="51"/>
  <c r="E88" i="51"/>
  <c r="D87" i="51"/>
  <c r="E87" i="51"/>
  <c r="D86" i="51"/>
  <c r="E86" i="51" s="1"/>
  <c r="D85" i="51"/>
  <c r="E85" i="51"/>
  <c r="D84" i="51"/>
  <c r="E84" i="51"/>
  <c r="D83" i="51"/>
  <c r="E83" i="51" s="1"/>
  <c r="D82" i="51"/>
  <c r="E82" i="51"/>
  <c r="D81" i="51"/>
  <c r="E81" i="51"/>
  <c r="D80" i="51"/>
  <c r="E80" i="51" s="1"/>
  <c r="D79" i="51"/>
  <c r="E79" i="51"/>
  <c r="D78" i="51"/>
  <c r="E78" i="51"/>
  <c r="D77" i="51"/>
  <c r="E77" i="51" s="1"/>
  <c r="D76" i="51"/>
  <c r="E76" i="51"/>
  <c r="D75" i="51"/>
  <c r="E75" i="51"/>
  <c r="D74" i="51"/>
  <c r="E74" i="51" s="1"/>
  <c r="D73" i="51"/>
  <c r="E73" i="51"/>
  <c r="D72" i="51"/>
  <c r="E72" i="51"/>
  <c r="D71" i="51"/>
  <c r="E71" i="51" s="1"/>
  <c r="D70" i="51"/>
  <c r="E70" i="51"/>
  <c r="D69" i="51"/>
  <c r="E69" i="51"/>
  <c r="D68" i="51"/>
  <c r="E68" i="51" s="1"/>
  <c r="D67" i="51"/>
  <c r="E67" i="51"/>
  <c r="D66" i="51"/>
  <c r="E66" i="51"/>
  <c r="D65" i="51"/>
  <c r="E65" i="51" s="1"/>
  <c r="D64" i="51"/>
  <c r="E64" i="51"/>
  <c r="D63" i="51"/>
  <c r="E63" i="51"/>
  <c r="D62" i="51"/>
  <c r="E62" i="51" s="1"/>
  <c r="D61" i="51"/>
  <c r="E61" i="51"/>
  <c r="D60" i="51"/>
  <c r="E60" i="51"/>
  <c r="D59" i="51"/>
  <c r="E59" i="51" s="1"/>
  <c r="D58" i="51"/>
  <c r="E58" i="51"/>
  <c r="D57" i="51"/>
  <c r="E57" i="51"/>
  <c r="D56" i="51"/>
  <c r="E56" i="51" s="1"/>
  <c r="D55" i="51"/>
  <c r="E55" i="51"/>
  <c r="D54" i="51"/>
  <c r="E54" i="51"/>
  <c r="D53" i="51"/>
  <c r="E53" i="51" s="1"/>
  <c r="D52" i="51"/>
  <c r="E52" i="51"/>
  <c r="D51" i="51"/>
  <c r="E51" i="51"/>
  <c r="D50" i="51"/>
  <c r="E50" i="51" s="1"/>
  <c r="D49" i="51"/>
  <c r="E49" i="51"/>
  <c r="D48" i="51"/>
  <c r="E48" i="51"/>
  <c r="D47" i="51"/>
  <c r="E47" i="51" s="1"/>
  <c r="D46" i="51"/>
  <c r="E46" i="51"/>
  <c r="D45" i="51"/>
  <c r="E45" i="51"/>
  <c r="D44" i="51"/>
  <c r="E44" i="51" s="1"/>
  <c r="D43" i="51"/>
  <c r="E43" i="51"/>
  <c r="D42" i="51"/>
  <c r="E42" i="51"/>
  <c r="D41" i="51"/>
  <c r="E41" i="51" s="1"/>
  <c r="D40" i="51"/>
  <c r="E40" i="51"/>
  <c r="D39" i="51"/>
  <c r="E39" i="51"/>
  <c r="D38" i="51"/>
  <c r="E38" i="51" s="1"/>
  <c r="D37" i="51"/>
  <c r="E37" i="51"/>
  <c r="D36" i="51"/>
  <c r="E36" i="51"/>
  <c r="D35" i="51"/>
  <c r="E35" i="51" s="1"/>
  <c r="D34" i="51"/>
  <c r="E34" i="51"/>
  <c r="D33" i="51"/>
  <c r="E33" i="51"/>
  <c r="D32" i="51"/>
  <c r="E32" i="51" s="1"/>
  <c r="D31" i="51"/>
  <c r="E31" i="51"/>
  <c r="D30" i="51"/>
  <c r="E30" i="51"/>
  <c r="D29" i="51"/>
  <c r="E29" i="51" s="1"/>
  <c r="D28" i="51"/>
  <c r="E28" i="51"/>
  <c r="D27" i="51"/>
  <c r="E27" i="51"/>
  <c r="D26" i="51"/>
  <c r="E26" i="51" s="1"/>
  <c r="D25" i="51"/>
  <c r="E25" i="51"/>
  <c r="D24" i="51"/>
  <c r="E24" i="51"/>
  <c r="D23" i="51"/>
  <c r="E23" i="51" s="1"/>
  <c r="D22" i="51"/>
  <c r="E22" i="51"/>
  <c r="D21" i="51"/>
  <c r="E21" i="51"/>
  <c r="D20" i="51"/>
  <c r="E20" i="51" s="1"/>
  <c r="D19" i="51"/>
  <c r="E19" i="51"/>
  <c r="D18" i="51"/>
  <c r="E18" i="51"/>
  <c r="D17" i="51"/>
  <c r="E17" i="51" s="1"/>
  <c r="D16" i="51"/>
  <c r="E16" i="51"/>
  <c r="D15" i="51"/>
  <c r="E15" i="51"/>
  <c r="D14" i="51"/>
  <c r="E14" i="51" s="1"/>
  <c r="D13" i="51"/>
  <c r="E13" i="51"/>
  <c r="D12" i="51"/>
  <c r="E12" i="51"/>
  <c r="D11" i="51"/>
  <c r="E11" i="51" s="1"/>
  <c r="E10" i="51"/>
  <c r="E9" i="51"/>
  <c r="E8" i="51"/>
  <c r="E7" i="51"/>
  <c r="E6" i="51"/>
  <c r="E5" i="51"/>
  <c r="C29" i="31" l="1"/>
  <c r="C28" i="31"/>
  <c r="D26" i="49"/>
  <c r="C29" i="49"/>
  <c r="C30" i="49" s="1"/>
  <c r="Q7" i="53"/>
  <c r="O7" i="53"/>
  <c r="Q5" i="53"/>
  <c r="B6" i="53" s="1"/>
  <c r="Q6" i="53"/>
  <c r="B5" i="53"/>
  <c r="O6" i="53"/>
  <c r="C30" i="31" l="1"/>
  <c r="E7" i="53"/>
  <c r="C7" i="53"/>
  <c r="G5" i="53"/>
  <c r="B7" i="53"/>
  <c r="G6" i="5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hukusi23</author>
    <author xml:space="preserve"> </author>
    <author>hukusi11</author>
  </authors>
  <commentList>
    <comment ref="A1" authorId="0" shapeId="0" xr:uid="{0099CA0D-5385-4774-9A42-6A0AB739E4E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報告第◯号
リストで入力出来ます。
※sheet1で編集出来ます。
</t>
        </r>
      </text>
    </comment>
    <comment ref="E2" authorId="1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クラブ名を記入</t>
        </r>
      </text>
    </comment>
    <comment ref="A18" authorId="2" shapeId="0" xr:uid="{97CDF65C-BE14-4CA4-91D7-1C61C4253867}">
      <text>
        <r>
          <rPr>
            <b/>
            <sz val="12"/>
            <color indexed="81"/>
            <rFont val="MS P ゴシック"/>
            <family val="3"/>
            <charset val="128"/>
          </rPr>
          <t>リストから報告第　号の形式に変更できます。</t>
        </r>
      </text>
    </comment>
    <comment ref="B19" authorId="2" shapeId="0" xr:uid="{4F318F77-EE16-418A-B090-982390630E5D}">
      <text>
        <r>
          <rPr>
            <b/>
            <sz val="12"/>
            <color indexed="81"/>
            <rFont val="MS P ゴシック"/>
            <family val="3"/>
            <charset val="128"/>
          </rPr>
          <t>報告第　号の形式に変更できます。
日付はSheet1で変更できます。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hukusi23</author>
    <author xml:space="preserve"> </author>
    <author>hukusi11</author>
  </authors>
  <commentList>
    <comment ref="A1" authorId="0" shapeId="0" xr:uid="{962C5C19-8695-49C4-8457-3A74C256C748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報告第◯号
リストで入力出来ます。
※sheet1で編集出来ます。
</t>
        </r>
      </text>
    </comment>
    <comment ref="F5" authorId="1" shapeId="0" xr:uid="{00000000-0006-0000-0100-000002000000}">
      <text>
        <r>
          <rPr>
            <sz val="11"/>
            <color indexed="81"/>
            <rFont val="ＭＳ Ｐゴシック"/>
            <family val="3"/>
            <charset val="128"/>
          </rPr>
          <t>会費の金額</t>
        </r>
      </text>
    </comment>
    <comment ref="I5" authorId="1" shapeId="0" xr:uid="{00000000-0006-0000-0100-000003000000}">
      <text>
        <r>
          <rPr>
            <sz val="11"/>
            <color indexed="81"/>
            <rFont val="ＭＳ Ｐゴシック"/>
            <family val="3"/>
            <charset val="128"/>
          </rPr>
          <t>会　員　数</t>
        </r>
      </text>
    </comment>
    <comment ref="I6" authorId="1" shapeId="0" xr:uid="{00000000-0006-0000-0100-000004000000}">
      <text>
        <r>
          <rPr>
            <sz val="11"/>
            <color indexed="81"/>
            <rFont val="ＭＳ Ｐゴシック"/>
            <family val="3"/>
            <charset val="128"/>
          </rPr>
          <t>会　員　数</t>
        </r>
      </text>
    </comment>
    <comment ref="A32" authorId="1" shapeId="0" xr:uid="{00000000-0006-0000-0100-000006000000}">
      <text>
        <r>
          <rPr>
            <sz val="11"/>
            <color indexed="81"/>
            <rFont val="ＭＳ Ｐゴシック"/>
            <family val="3"/>
            <charset val="128"/>
          </rPr>
          <t>日にち</t>
        </r>
      </text>
    </comment>
    <comment ref="D32" authorId="2" shapeId="0" xr:uid="{D561F2E9-3BB1-43DB-A1A1-9C34E3DBA805}">
      <text>
        <r>
          <rPr>
            <b/>
            <sz val="12"/>
            <color indexed="81"/>
            <rFont val="MS P ゴシック"/>
            <family val="3"/>
            <charset val="128"/>
          </rPr>
          <t>監事・報告・承認がリストから選択できます。</t>
        </r>
      </text>
    </comment>
    <comment ref="E32" authorId="1" shapeId="0" xr:uid="{00000000-0006-0000-0100-000007000000}">
      <text>
        <r>
          <rPr>
            <sz val="11"/>
            <color indexed="81"/>
            <rFont val="ＭＳ Ｐゴシック"/>
            <family val="3"/>
            <charset val="128"/>
          </rPr>
          <t>監事名</t>
        </r>
      </text>
    </comment>
    <comment ref="I32" authorId="2" shapeId="0" xr:uid="{1C56F45B-CAF6-479F-92C3-3FBC912D399B}">
      <text>
        <r>
          <rPr>
            <b/>
            <sz val="12"/>
            <color indexed="81"/>
            <rFont val="MS P ゴシック"/>
            <family val="3"/>
            <charset val="128"/>
          </rPr>
          <t>リストから「印」の表示・非表示が選べます。</t>
        </r>
      </text>
    </comment>
    <comment ref="A33" authorId="2" shapeId="0" xr:uid="{1E66E657-768E-42B5-A719-3C783C1107AB}">
      <text>
        <r>
          <rPr>
            <b/>
            <sz val="12"/>
            <color indexed="81"/>
            <rFont val="MS P ゴシック"/>
            <family val="3"/>
            <charset val="128"/>
          </rPr>
          <t>報告第　号の形式に変更できます。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hukusi23</author>
    <author>hukusi11</author>
  </authors>
  <commentList>
    <comment ref="A1" authorId="0" shapeId="0" xr:uid="{2E163E9C-B3AB-4B67-9A3A-180FFE006A7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議案第◯号
リストで入力出来ます。
※sheet1で編集出来ます。
</t>
        </r>
      </text>
    </comment>
    <comment ref="A18" authorId="1" shapeId="0" xr:uid="{4758C0E2-EFD4-4A00-AEAC-BF0FD0254557}">
      <text>
        <r>
          <rPr>
            <b/>
            <sz val="12"/>
            <color indexed="81"/>
            <rFont val="MS P ゴシック"/>
            <family val="3"/>
            <charset val="128"/>
          </rPr>
          <t>リストから議案書形式に変更できます。</t>
        </r>
      </text>
    </comment>
    <comment ref="B19" authorId="1" shapeId="0" xr:uid="{BC406888-5AE9-4EB1-86A1-45EF7494BC94}">
      <text>
        <r>
          <rPr>
            <b/>
            <sz val="12"/>
            <color indexed="81"/>
            <rFont val="MS P ゴシック"/>
            <family val="3"/>
            <charset val="128"/>
          </rPr>
          <t>リストから議案書形式に変更できます。
日付はSheet1で変更できます。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hukusi23</author>
    <author xml:space="preserve"> </author>
    <author>hukusi11</author>
  </authors>
  <commentList>
    <comment ref="A1" authorId="0" shapeId="0" xr:uid="{024927FA-AFA0-40A1-A074-542B2E25E6A2}">
      <text>
        <r>
          <rPr>
            <b/>
            <sz val="9"/>
            <color indexed="81"/>
            <rFont val="MS P ゴシック"/>
            <family val="3"/>
            <charset val="128"/>
          </rPr>
          <t>議案第◯号
リストで入力出来ます。
※sheet1で編集出来ます。</t>
        </r>
      </text>
    </comment>
    <comment ref="F5" authorId="1" shapeId="0" xr:uid="{00000000-0006-0000-03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11"/>
            <color indexed="81"/>
            <rFont val="ＭＳ Ｐゴシック"/>
            <family val="3"/>
            <charset val="128"/>
          </rPr>
          <t>会費の金額</t>
        </r>
      </text>
    </comment>
    <comment ref="I5" authorId="1" shapeId="0" xr:uid="{00000000-0006-0000-0300-000003000000}">
      <text>
        <r>
          <rPr>
            <sz val="11"/>
            <color indexed="81"/>
            <rFont val="ＭＳ Ｐゴシック"/>
            <family val="3"/>
            <charset val="128"/>
          </rPr>
          <t>会　員　数</t>
        </r>
      </text>
    </comment>
    <comment ref="I6" authorId="1" shapeId="0" xr:uid="{00000000-0006-0000-0300-000004000000}">
      <text>
        <r>
          <rPr>
            <sz val="11"/>
            <color indexed="81"/>
            <rFont val="ＭＳ Ｐゴシック"/>
            <family val="3"/>
            <charset val="128"/>
          </rPr>
          <t>会　員　数</t>
        </r>
      </text>
    </comment>
    <comment ref="A32" authorId="2" shapeId="0" xr:uid="{63A417AB-9B94-4382-86EF-1995AF60D880}">
      <text>
        <r>
          <rPr>
            <b/>
            <sz val="12"/>
            <color indexed="81"/>
            <rFont val="MS P ゴシック"/>
            <family val="3"/>
            <charset val="128"/>
          </rPr>
          <t>リストから議案書
形式に変更できます。</t>
        </r>
      </text>
    </comment>
    <comment ref="B33" authorId="2" shapeId="0" xr:uid="{734E1E1C-2C41-472D-919F-7E1EA4D40E82}">
      <text>
        <r>
          <rPr>
            <b/>
            <sz val="12"/>
            <color indexed="81"/>
            <rFont val="MS P ゴシック"/>
            <family val="3"/>
            <charset val="128"/>
          </rPr>
          <t>リストから議案書形式に変更できます。
日付はSheet1で変更できます。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hukusi11</author>
  </authors>
  <commentList>
    <comment ref="A1" authorId="0" shapeId="0" xr:uid="{24C92904-6536-455C-BC4C-04BA4A1D615A}">
      <text>
        <r>
          <rPr>
            <b/>
            <sz val="10"/>
            <color indexed="81"/>
            <rFont val="MS P ゴシック"/>
            <family val="3"/>
            <charset val="128"/>
          </rPr>
          <t>議案第◯号
リストで入力出来ます。
※sheet1で編集出来ます。</t>
        </r>
      </text>
    </comment>
    <comment ref="A23" authorId="0" shapeId="0" xr:uid="{A5A1D05D-AD1E-40D0-AED8-372904288622}">
      <text>
        <r>
          <rPr>
            <b/>
            <sz val="12"/>
            <color indexed="81"/>
            <rFont val="MS P ゴシック"/>
            <family val="3"/>
            <charset val="128"/>
          </rPr>
          <t>リストから議案書
形式に変更できます。</t>
        </r>
      </text>
    </comment>
    <comment ref="B24" authorId="0" shapeId="0" xr:uid="{437A2E35-86E3-463B-B738-C3B6DEB7516E}">
      <text>
        <r>
          <rPr>
            <b/>
            <sz val="12"/>
            <color indexed="81"/>
            <rFont val="MS P ゴシック"/>
            <family val="3"/>
            <charset val="128"/>
          </rPr>
          <t>リストから議案書形式に変更できます。
日付はSheet1で変更できます。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D10" authorId="0" shapeId="0" xr:uid="{00000000-0006-0000-0500-000001000000}">
      <text>
        <r>
          <rPr>
            <sz val="9"/>
            <color indexed="81"/>
            <rFont val="ＭＳ Ｐゴシック"/>
            <family val="3"/>
            <charset val="128"/>
          </rPr>
          <t>大正10年1月1日かT10.1.1のように入力</t>
        </r>
      </text>
    </comment>
  </commentList>
</comments>
</file>

<file path=xl/sharedStrings.xml><?xml version="1.0" encoding="utf-8"?>
<sst xmlns="http://schemas.openxmlformats.org/spreadsheetml/2006/main" count="391" uniqueCount="137">
  <si>
    <t>6月</t>
  </si>
  <si>
    <t>7月</t>
  </si>
  <si>
    <t>8月</t>
  </si>
  <si>
    <t>9月</t>
  </si>
  <si>
    <t>10月</t>
  </si>
  <si>
    <t>11月</t>
  </si>
  <si>
    <t>12月</t>
  </si>
  <si>
    <t>事     業     内     容</t>
    <rPh sb="0" eb="1">
      <t>コト</t>
    </rPh>
    <rPh sb="6" eb="7">
      <t>ギョウ</t>
    </rPh>
    <rPh sb="12" eb="13">
      <t>ウチ</t>
    </rPh>
    <rPh sb="18" eb="19">
      <t>カタチ</t>
    </rPh>
    <phoneticPr fontId="3"/>
  </si>
  <si>
    <t>自治会補助金</t>
    <rPh sb="0" eb="3">
      <t>ジチカイ</t>
    </rPh>
    <rPh sb="3" eb="6">
      <t>ホジョキン</t>
    </rPh>
    <phoneticPr fontId="3"/>
  </si>
  <si>
    <t>参加負担金</t>
    <rPh sb="0" eb="2">
      <t>サンカ</t>
    </rPh>
    <rPh sb="2" eb="5">
      <t>フタンキン</t>
    </rPh>
    <phoneticPr fontId="3"/>
  </si>
  <si>
    <t>（収   入）</t>
    <rPh sb="1" eb="6">
      <t>シュウニュウ</t>
    </rPh>
    <phoneticPr fontId="3"/>
  </si>
  <si>
    <t>科    目</t>
    <rPh sb="0" eb="6">
      <t>カモク</t>
    </rPh>
    <phoneticPr fontId="3"/>
  </si>
  <si>
    <t>市 補 助 金</t>
    <rPh sb="0" eb="1">
      <t>シ</t>
    </rPh>
    <rPh sb="2" eb="7">
      <t>ホジョキン</t>
    </rPh>
    <phoneticPr fontId="3"/>
  </si>
  <si>
    <t>社協補助金</t>
    <rPh sb="0" eb="2">
      <t>シャキョウ</t>
    </rPh>
    <rPh sb="2" eb="5">
      <t>ホジョキン</t>
    </rPh>
    <phoneticPr fontId="3"/>
  </si>
  <si>
    <t>収 入 合 計</t>
    <rPh sb="0" eb="3">
      <t>シュウニュウ</t>
    </rPh>
    <rPh sb="4" eb="7">
      <t>ゴウケイ</t>
    </rPh>
    <phoneticPr fontId="3"/>
  </si>
  <si>
    <t>（支   出）</t>
    <rPh sb="1" eb="6">
      <t>シシュツ</t>
    </rPh>
    <phoneticPr fontId="3"/>
  </si>
  <si>
    <t>支 出 合 計</t>
    <rPh sb="0" eb="3">
      <t>シシュツ</t>
    </rPh>
    <rPh sb="4" eb="7">
      <t>ゴウケイ</t>
    </rPh>
    <phoneticPr fontId="3"/>
  </si>
  <si>
    <t>収入合計</t>
    <rPh sb="0" eb="2">
      <t>シュウニュウ</t>
    </rPh>
    <rPh sb="2" eb="4">
      <t>ゴウケイ</t>
    </rPh>
    <phoneticPr fontId="3"/>
  </si>
  <si>
    <t>支出合計</t>
    <rPh sb="0" eb="2">
      <t>シシュツ</t>
    </rPh>
    <rPh sb="2" eb="4">
      <t>ゴウケイ</t>
    </rPh>
    <phoneticPr fontId="3"/>
  </si>
  <si>
    <t>差引残高</t>
    <rPh sb="0" eb="4">
      <t>サシヒキザンダカ</t>
    </rPh>
    <phoneticPr fontId="3"/>
  </si>
  <si>
    <t>5月</t>
    <rPh sb="0" eb="2">
      <t>５ガツ</t>
    </rPh>
    <phoneticPr fontId="3"/>
  </si>
  <si>
    <t>2月</t>
    <rPh sb="0" eb="2">
      <t>２ガツ</t>
    </rPh>
    <phoneticPr fontId="3"/>
  </si>
  <si>
    <t>3月</t>
    <rPh sb="0" eb="2">
      <t>３ガツ</t>
    </rPh>
    <phoneticPr fontId="3"/>
  </si>
  <si>
    <t>減は△印，単位　円</t>
    <rPh sb="0" eb="1">
      <t>ゲン</t>
    </rPh>
    <rPh sb="3" eb="4">
      <t>シルシ</t>
    </rPh>
    <rPh sb="5" eb="7">
      <t>タンイ</t>
    </rPh>
    <rPh sb="8" eb="9">
      <t>エン</t>
    </rPh>
    <phoneticPr fontId="3"/>
  </si>
  <si>
    <t>摘      要</t>
    <rPh sb="0" eb="8">
      <t>テキヨウ</t>
    </rPh>
    <phoneticPr fontId="3"/>
  </si>
  <si>
    <t>円</t>
    <rPh sb="0" eb="1">
      <t>エン</t>
    </rPh>
    <phoneticPr fontId="3"/>
  </si>
  <si>
    <t>会         費</t>
    <rPh sb="0" eb="1">
      <t>カイ</t>
    </rPh>
    <rPh sb="10" eb="11">
      <t>ヒ</t>
    </rPh>
    <phoneticPr fontId="3"/>
  </si>
  <si>
    <t>寄    付    金</t>
    <rPh sb="0" eb="1">
      <t>ヤドリキ</t>
    </rPh>
    <rPh sb="5" eb="6">
      <t>ヅケ</t>
    </rPh>
    <rPh sb="10" eb="11">
      <t>キン</t>
    </rPh>
    <phoneticPr fontId="3"/>
  </si>
  <si>
    <t>雑    収　 入</t>
    <rPh sb="0" eb="1">
      <t>ザツ</t>
    </rPh>
    <rPh sb="5" eb="6">
      <t>オサム</t>
    </rPh>
    <rPh sb="8" eb="9">
      <t>イリ</t>
    </rPh>
    <phoneticPr fontId="3"/>
  </si>
  <si>
    <t>繰    越    金</t>
    <rPh sb="0" eb="1">
      <t>クリ</t>
    </rPh>
    <rPh sb="5" eb="6">
      <t>コシ</t>
    </rPh>
    <rPh sb="10" eb="11">
      <t>カネ</t>
    </rPh>
    <phoneticPr fontId="3"/>
  </si>
  <si>
    <t>事   務   費</t>
    <rPh sb="0" eb="1">
      <t>コト</t>
    </rPh>
    <rPh sb="4" eb="5">
      <t>ツトム</t>
    </rPh>
    <rPh sb="8" eb="9">
      <t>ヒ</t>
    </rPh>
    <phoneticPr fontId="3"/>
  </si>
  <si>
    <t>事   業   費</t>
    <rPh sb="0" eb="1">
      <t>コト</t>
    </rPh>
    <rPh sb="4" eb="5">
      <t>ギョウ</t>
    </rPh>
    <rPh sb="8" eb="9">
      <t>ヒ</t>
    </rPh>
    <phoneticPr fontId="3"/>
  </si>
  <si>
    <t>会   議   費</t>
    <rPh sb="0" eb="1">
      <t>カイ</t>
    </rPh>
    <rPh sb="4" eb="5">
      <t>ギ</t>
    </rPh>
    <rPh sb="8" eb="9">
      <t>ヒ</t>
    </rPh>
    <phoneticPr fontId="3"/>
  </si>
  <si>
    <t>負   担   金</t>
    <rPh sb="0" eb="1">
      <t>フ</t>
    </rPh>
    <rPh sb="4" eb="5">
      <t>タン</t>
    </rPh>
    <rPh sb="8" eb="9">
      <t>カネ</t>
    </rPh>
    <phoneticPr fontId="3"/>
  </si>
  <si>
    <t>慶   弔   費</t>
    <rPh sb="0" eb="1">
      <t>ケイ</t>
    </rPh>
    <rPh sb="4" eb="5">
      <t>トムラ</t>
    </rPh>
    <rPh sb="8" eb="9">
      <t>ヒ</t>
    </rPh>
    <phoneticPr fontId="3"/>
  </si>
  <si>
    <t>予   備   費</t>
    <rPh sb="0" eb="1">
      <t>ヨ</t>
    </rPh>
    <rPh sb="4" eb="5">
      <t>ソナエ</t>
    </rPh>
    <rPh sb="8" eb="9">
      <t>ヒ</t>
    </rPh>
    <phoneticPr fontId="3"/>
  </si>
  <si>
    <t>４月</t>
    <rPh sb="1" eb="2">
      <t>ガツ</t>
    </rPh>
    <phoneticPr fontId="3"/>
  </si>
  <si>
    <t>1月</t>
    <rPh sb="0" eb="2">
      <t>１ガツ</t>
    </rPh>
    <phoneticPr fontId="3"/>
  </si>
  <si>
    <t>一律10,000円</t>
    <rPh sb="0" eb="2">
      <t>イチリツ</t>
    </rPh>
    <rPh sb="4" eb="9">
      <t>０００エン</t>
    </rPh>
    <phoneticPr fontId="3"/>
  </si>
  <si>
    <t>１名あたり</t>
    <rPh sb="1" eb="2">
      <t>メイ</t>
    </rPh>
    <phoneticPr fontId="3"/>
  </si>
  <si>
    <t>×</t>
    <phoneticPr fontId="3"/>
  </si>
  <si>
    <t>名）</t>
    <rPh sb="0" eb="1">
      <t>メイ</t>
    </rPh>
    <phoneticPr fontId="3"/>
  </si>
  <si>
    <t>×</t>
    <phoneticPr fontId="3"/>
  </si>
  <si>
    <t>52,000円＋（</t>
    <rPh sb="6" eb="7">
      <t>エン</t>
    </rPh>
    <phoneticPr fontId="3"/>
  </si>
  <si>
    <t>名</t>
    <rPh sb="0" eb="1">
      <t>メイ</t>
    </rPh>
    <phoneticPr fontId="3"/>
  </si>
  <si>
    <t>円（次年度へ繰越し）</t>
    <rPh sb="0" eb="1">
      <t>エン</t>
    </rPh>
    <rPh sb="2" eb="5">
      <t>ジネンド</t>
    </rPh>
    <rPh sb="6" eb="8">
      <t>クリコ</t>
    </rPh>
    <phoneticPr fontId="3"/>
  </si>
  <si>
    <t>クラブ名：</t>
    <rPh sb="3" eb="4">
      <t>メイ</t>
    </rPh>
    <phoneticPr fontId="3"/>
  </si>
  <si>
    <t>月</t>
    <phoneticPr fontId="3"/>
  </si>
  <si>
    <t>前年度繰越金</t>
    <rPh sb="0" eb="3">
      <t>ゼンネンド</t>
    </rPh>
    <rPh sb="3" eb="5">
      <t>クリコシ</t>
    </rPh>
    <rPh sb="5" eb="6">
      <t>キン</t>
    </rPh>
    <phoneticPr fontId="3"/>
  </si>
  <si>
    <t xml:space="preserve">   　</t>
    <phoneticPr fontId="3"/>
  </si>
  <si>
    <t>印</t>
    <rPh sb="0" eb="1">
      <t>イン</t>
    </rPh>
    <phoneticPr fontId="3"/>
  </si>
  <si>
    <t>年度会員名簿</t>
    <rPh sb="0" eb="2">
      <t>ネンド</t>
    </rPh>
    <rPh sb="2" eb="4">
      <t>カイイン</t>
    </rPh>
    <rPh sb="4" eb="6">
      <t>メイボ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</si>
  <si>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</si>
  <si>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</si>
  <si>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NO</t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</si>
  <si>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</si>
  <si>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</si>
  <si>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年齢</t>
    <rPh sb="0" eb="2">
      <t>ネンレイ</t>
    </rPh>
    <phoneticPr fontId="3"/>
  </si>
  <si>
    <t>－</t>
    <phoneticPr fontId="3"/>
  </si>
  <si>
    <t>６９歳以下</t>
    <rPh sb="2" eb="3">
      <t>サイ</t>
    </rPh>
    <rPh sb="3" eb="5">
      <t>イカ</t>
    </rPh>
    <phoneticPr fontId="3"/>
  </si>
  <si>
    <t>性別</t>
    <rPh sb="0" eb="2">
      <t>セイベツ</t>
    </rPh>
    <phoneticPr fontId="3"/>
  </si>
  <si>
    <t>７０歳～７９歳</t>
    <rPh sb="2" eb="3">
      <t>サイ</t>
    </rPh>
    <rPh sb="6" eb="7">
      <t>サイ</t>
    </rPh>
    <phoneticPr fontId="3"/>
  </si>
  <si>
    <t>８０歳以上</t>
    <rPh sb="2" eb="5">
      <t>サイイジョウ</t>
    </rPh>
    <phoneticPr fontId="3"/>
  </si>
  <si>
    <t>男総数</t>
    <rPh sb="0" eb="1">
      <t>オトコ</t>
    </rPh>
    <rPh sb="1" eb="3">
      <t>ソウスウ</t>
    </rPh>
    <phoneticPr fontId="3"/>
  </si>
  <si>
    <t>女総数</t>
    <rPh sb="0" eb="1">
      <t>オンナ</t>
    </rPh>
    <rPh sb="1" eb="3">
      <t>ソウスウ</t>
    </rPh>
    <phoneticPr fontId="3"/>
  </si>
  <si>
    <t>会員数</t>
    <rPh sb="0" eb="3">
      <t>カイインスウ</t>
    </rPh>
    <phoneticPr fontId="3"/>
  </si>
  <si>
    <t>69以下</t>
    <rPh sb="2" eb="4">
      <t>イカ</t>
    </rPh>
    <phoneticPr fontId="3"/>
  </si>
  <si>
    <t>計</t>
    <rPh sb="0" eb="1">
      <t>ケイ</t>
    </rPh>
    <phoneticPr fontId="3"/>
  </si>
  <si>
    <t>合　　計</t>
    <rPh sb="0" eb="1">
      <t>ゴウ</t>
    </rPh>
    <rPh sb="3" eb="4">
      <t>ケイ</t>
    </rPh>
    <phoneticPr fontId="3"/>
  </si>
  <si>
    <t>年度事業報告書</t>
    <rPh sb="0" eb="2">
      <t>ネンド</t>
    </rPh>
    <rPh sb="2" eb="4">
      <t>ジギョウ</t>
    </rPh>
    <rPh sb="4" eb="6">
      <t>ホウコク</t>
    </rPh>
    <rPh sb="6" eb="7">
      <t>ショ</t>
    </rPh>
    <phoneticPr fontId="3"/>
  </si>
  <si>
    <t>年度事業決算書</t>
    <rPh sb="0" eb="2">
      <t>ネンド</t>
    </rPh>
    <rPh sb="2" eb="4">
      <t>ジギョウ</t>
    </rPh>
    <rPh sb="4" eb="7">
      <t>ケッサンショ</t>
    </rPh>
    <phoneticPr fontId="3"/>
  </si>
  <si>
    <t>年度事業計画書</t>
    <rPh sb="0" eb="2">
      <t>ネンド</t>
    </rPh>
    <rPh sb="2" eb="4">
      <t>ジギョウ</t>
    </rPh>
    <rPh sb="4" eb="6">
      <t>ケイカク</t>
    </rPh>
    <rPh sb="6" eb="7">
      <t>ショ</t>
    </rPh>
    <phoneticPr fontId="3"/>
  </si>
  <si>
    <t>年度事業予算書</t>
    <rPh sb="0" eb="2">
      <t>ネンド</t>
    </rPh>
    <rPh sb="2" eb="4">
      <t>ジギョウ</t>
    </rPh>
    <rPh sb="4" eb="7">
      <t>ヨサンショ</t>
    </rPh>
    <phoneticPr fontId="3"/>
  </si>
  <si>
    <t>氏　　名</t>
    <rPh sb="0" eb="1">
      <t>シ</t>
    </rPh>
    <rPh sb="3" eb="4">
      <t>メイ</t>
    </rPh>
    <phoneticPr fontId="3"/>
  </si>
  <si>
    <t>電　　話</t>
    <rPh sb="0" eb="1">
      <t>デン</t>
    </rPh>
    <rPh sb="3" eb="4">
      <t>ハナシ</t>
    </rPh>
    <phoneticPr fontId="3"/>
  </si>
  <si>
    <t>役　　職</t>
    <rPh sb="0" eb="1">
      <t>エキ</t>
    </rPh>
    <rPh sb="3" eb="4">
      <t>ショク</t>
    </rPh>
    <phoneticPr fontId="3"/>
  </si>
  <si>
    <t>住　　　所</t>
    <rPh sb="0" eb="1">
      <t>ジュウ</t>
    </rPh>
    <rPh sb="4" eb="5">
      <t>ショ</t>
    </rPh>
    <phoneticPr fontId="3"/>
  </si>
  <si>
    <t>-</t>
    <phoneticPr fontId="3"/>
  </si>
  <si>
    <t>年度役員名簿</t>
    <rPh sb="0" eb="2">
      <t>ネンド</t>
    </rPh>
    <rPh sb="2" eb="4">
      <t>ヤクイン</t>
    </rPh>
    <rPh sb="4" eb="6">
      <t>メイボ</t>
    </rPh>
    <phoneticPr fontId="3"/>
  </si>
  <si>
    <t>連合会会費（　</t>
    <rPh sb="0" eb="3">
      <t>レンゴウカイ</t>
    </rPh>
    <rPh sb="3" eb="5">
      <t>カイヒ</t>
    </rPh>
    <phoneticPr fontId="3"/>
  </si>
  <si>
    <t>連合会会費（</t>
    <rPh sb="0" eb="3">
      <t>レンゴウカイ</t>
    </rPh>
    <rPh sb="3" eb="5">
      <t>カイヒ</t>
    </rPh>
    <phoneticPr fontId="3"/>
  </si>
  <si>
    <t>+</t>
    <phoneticPr fontId="3"/>
  </si>
  <si>
    <t xml:space="preserve"> </t>
    <phoneticPr fontId="3"/>
  </si>
  <si>
    <t>助成金</t>
    <rPh sb="0" eb="3">
      <t>ジョセイキン</t>
    </rPh>
    <phoneticPr fontId="3"/>
  </si>
  <si>
    <t>助　成　金</t>
    <rPh sb="0" eb="1">
      <t>スケ</t>
    </rPh>
    <rPh sb="2" eb="3">
      <t>ナ</t>
    </rPh>
    <rPh sb="4" eb="5">
      <t>キン</t>
    </rPh>
    <phoneticPr fontId="3"/>
  </si>
  <si>
    <t>予備費</t>
    <rPh sb="0" eb="3">
      <t>ヨビヒ</t>
    </rPh>
    <phoneticPr fontId="3"/>
  </si>
  <si>
    <t xml:space="preserve"> 一律10,000円</t>
    <rPh sb="1" eb="3">
      <t>イチリツ</t>
    </rPh>
    <rPh sb="5" eb="10">
      <t>０００エン</t>
    </rPh>
    <phoneticPr fontId="3"/>
  </si>
  <si>
    <r>
      <t xml:space="preserve"> </t>
    </r>
    <r>
      <rPr>
        <u/>
        <sz val="10"/>
        <rFont val="HG丸ｺﾞｼｯｸM-PRO"/>
        <family val="3"/>
        <charset val="128"/>
      </rPr>
      <t>　　　　　　　自治会からの補助金</t>
    </r>
    <rPh sb="8" eb="11">
      <t>ジチカイ</t>
    </rPh>
    <rPh sb="14" eb="17">
      <t>ホジョキン</t>
    </rPh>
    <phoneticPr fontId="3"/>
  </si>
  <si>
    <r>
      <t>　</t>
    </r>
    <r>
      <rPr>
        <u/>
        <sz val="10"/>
        <rFont val="HG丸ｺﾞｼｯｸM-PRO"/>
        <family val="3"/>
        <charset val="128"/>
      </rPr>
      <t xml:space="preserve">                      自治会からの補助金</t>
    </r>
    <rPh sb="23" eb="26">
      <t>ジチカイ</t>
    </rPh>
    <rPh sb="29" eb="32">
      <t>ホジョキン</t>
    </rPh>
    <phoneticPr fontId="3"/>
  </si>
  <si>
    <t>世帯数</t>
    <rPh sb="0" eb="3">
      <t>セタイスウ</t>
    </rPh>
    <phoneticPr fontId="3"/>
  </si>
  <si>
    <t>世帯</t>
    <rPh sb="0" eb="2">
      <t>セタイ</t>
    </rPh>
    <phoneticPr fontId="3"/>
  </si>
  <si>
    <t>69以下</t>
    <phoneticPr fontId="25"/>
  </si>
  <si>
    <t>70-79</t>
    <phoneticPr fontId="3"/>
  </si>
  <si>
    <t>80以上</t>
    <rPh sb="2" eb="4">
      <t>イジョウ</t>
    </rPh>
    <phoneticPr fontId="3"/>
  </si>
  <si>
    <t>平均年齢</t>
    <rPh sb="0" eb="2">
      <t>ヘイキン</t>
    </rPh>
    <rPh sb="2" eb="4">
      <t>ネンレイ</t>
    </rPh>
    <phoneticPr fontId="3"/>
  </si>
  <si>
    <t xml:space="preserve">         令和　　　年　　 月　　 日</t>
    <rPh sb="9" eb="11">
      <t>レイワ</t>
    </rPh>
    <rPh sb="14" eb="15">
      <t>ネン</t>
    </rPh>
    <rPh sb="18" eb="19">
      <t>ツキ</t>
    </rPh>
    <rPh sb="22" eb="23">
      <t>ヒ</t>
    </rPh>
    <phoneticPr fontId="3"/>
  </si>
  <si>
    <t>令和</t>
    <rPh sb="0" eb="2">
      <t>レイワ</t>
    </rPh>
    <phoneticPr fontId="3"/>
  </si>
  <si>
    <t>日付指定</t>
    <rPh sb="0" eb="2">
      <t>ヒヅケ</t>
    </rPh>
    <rPh sb="2" eb="4">
      <t>シテイ</t>
    </rPh>
    <phoneticPr fontId="3"/>
  </si>
  <si>
    <t>摘      要</t>
  </si>
  <si>
    <t>報告第1号</t>
    <rPh sb="0" eb="2">
      <t>ホウコク</t>
    </rPh>
    <rPh sb="2" eb="3">
      <t>ダイ</t>
    </rPh>
    <rPh sb="4" eb="5">
      <t>ゴウ</t>
    </rPh>
    <phoneticPr fontId="3"/>
  </si>
  <si>
    <t>報告第2号</t>
    <rPh sb="0" eb="2">
      <t>ホウコク</t>
    </rPh>
    <rPh sb="2" eb="3">
      <t>ダイ</t>
    </rPh>
    <rPh sb="4" eb="5">
      <t>ゴウ</t>
    </rPh>
    <phoneticPr fontId="3"/>
  </si>
  <si>
    <t>報告第3号</t>
    <rPh sb="0" eb="2">
      <t>ホウコク</t>
    </rPh>
    <rPh sb="2" eb="3">
      <t>ダイ</t>
    </rPh>
    <rPh sb="4" eb="5">
      <t>ゴウ</t>
    </rPh>
    <phoneticPr fontId="3"/>
  </si>
  <si>
    <t>報告第4号</t>
    <rPh sb="0" eb="2">
      <t>ホウコク</t>
    </rPh>
    <rPh sb="2" eb="3">
      <t>ダイ</t>
    </rPh>
    <rPh sb="4" eb="5">
      <t>ゴウ</t>
    </rPh>
    <phoneticPr fontId="3"/>
  </si>
  <si>
    <t>報告第5号</t>
    <rPh sb="0" eb="2">
      <t>ホウコク</t>
    </rPh>
    <rPh sb="2" eb="3">
      <t>ダイ</t>
    </rPh>
    <rPh sb="4" eb="5">
      <t>ゴウ</t>
    </rPh>
    <phoneticPr fontId="3"/>
  </si>
  <si>
    <t>議案第1号</t>
    <rPh sb="0" eb="2">
      <t>ギアン</t>
    </rPh>
    <rPh sb="2" eb="3">
      <t>ダイ</t>
    </rPh>
    <rPh sb="4" eb="5">
      <t>ゴウ</t>
    </rPh>
    <phoneticPr fontId="3"/>
  </si>
  <si>
    <t>議案第2号</t>
    <rPh sb="0" eb="2">
      <t>ギアン</t>
    </rPh>
    <rPh sb="2" eb="3">
      <t>ダイ</t>
    </rPh>
    <rPh sb="4" eb="5">
      <t>ゴウ</t>
    </rPh>
    <phoneticPr fontId="3"/>
  </si>
  <si>
    <t>議案第3号</t>
    <rPh sb="0" eb="2">
      <t>ギアン</t>
    </rPh>
    <rPh sb="2" eb="3">
      <t>ダイ</t>
    </rPh>
    <rPh sb="4" eb="5">
      <t>ゴウ</t>
    </rPh>
    <phoneticPr fontId="3"/>
  </si>
  <si>
    <t>議案第4号</t>
    <rPh sb="0" eb="2">
      <t>ギアン</t>
    </rPh>
    <rPh sb="2" eb="3">
      <t>ダイ</t>
    </rPh>
    <rPh sb="4" eb="5">
      <t>ゴウ</t>
    </rPh>
    <phoneticPr fontId="3"/>
  </si>
  <si>
    <t>議案第5号</t>
    <rPh sb="0" eb="2">
      <t>ギアン</t>
    </rPh>
    <rPh sb="2" eb="3">
      <t>ダイ</t>
    </rPh>
    <rPh sb="4" eb="5">
      <t>ゴウ</t>
    </rPh>
    <phoneticPr fontId="3"/>
  </si>
  <si>
    <t>　</t>
  </si>
  <si>
    <t>　</t>
    <phoneticPr fontId="3"/>
  </si>
  <si>
    <t>上記についていずれも正確であることを認めます。</t>
    <phoneticPr fontId="3"/>
  </si>
  <si>
    <t>上記の通り報告いたします。</t>
    <rPh sb="0" eb="2">
      <t>ジョウキ</t>
    </rPh>
    <rPh sb="3" eb="4">
      <t>トオ</t>
    </rPh>
    <rPh sb="5" eb="7">
      <t>ホウコク</t>
    </rPh>
    <phoneticPr fontId="3"/>
  </si>
  <si>
    <t xml:space="preserve"> 令和　　　年　　 月　　 日</t>
    <phoneticPr fontId="3"/>
  </si>
  <si>
    <t>監事</t>
    <rPh sb="0" eb="2">
      <t>カンジ</t>
    </rPh>
    <phoneticPr fontId="3"/>
  </si>
  <si>
    <t>報告</t>
    <rPh sb="0" eb="2">
      <t>ホウコク</t>
    </rPh>
    <phoneticPr fontId="3"/>
  </si>
  <si>
    <t>承認</t>
    <rPh sb="0" eb="2">
      <t>ショウニン</t>
    </rPh>
    <phoneticPr fontId="3"/>
  </si>
  <si>
    <t>上記の通り提出いたします。</t>
    <rPh sb="0" eb="2">
      <t>ジョウキ</t>
    </rPh>
    <rPh sb="3" eb="4">
      <t>トオ</t>
    </rPh>
    <rPh sb="5" eb="7">
      <t>テイシュツ</t>
    </rPh>
    <phoneticPr fontId="3"/>
  </si>
  <si>
    <t>令和　　年　　月　　日　　　提出</t>
    <rPh sb="0" eb="2">
      <t>レイワ</t>
    </rPh>
    <rPh sb="4" eb="5">
      <t>ネン</t>
    </rPh>
    <rPh sb="7" eb="8">
      <t>ガツ</t>
    </rPh>
    <rPh sb="10" eb="11">
      <t>ニチ</t>
    </rPh>
    <rPh sb="14" eb="16">
      <t>テイシュツ</t>
    </rPh>
    <phoneticPr fontId="3"/>
  </si>
  <si>
    <t>令和　　年　　月　　日　　　議決</t>
    <rPh sb="14" eb="16">
      <t>ギケツ</t>
    </rPh>
    <phoneticPr fontId="3"/>
  </si>
  <si>
    <t>　　上記の通り提出いたします。</t>
    <phoneticPr fontId="3"/>
  </si>
  <si>
    <t>令和　　年　　月　　日　　　提出</t>
    <phoneticPr fontId="3"/>
  </si>
  <si>
    <t>令和　　年　　月　　日　　　議決</t>
    <phoneticPr fontId="3"/>
  </si>
  <si>
    <t>令和　　年　　月　　日　　　報告</t>
    <rPh sb="14" eb="16">
      <t>ホウコク</t>
    </rPh>
    <phoneticPr fontId="3"/>
  </si>
  <si>
    <t>令和　　年　　月　　日　　　承認</t>
    <phoneticPr fontId="3"/>
  </si>
  <si>
    <t>　①報告書</t>
    <phoneticPr fontId="3"/>
  </si>
  <si>
    <t>　①決算書</t>
    <rPh sb="2" eb="5">
      <t>ケッサンショ</t>
    </rPh>
    <phoneticPr fontId="3"/>
  </si>
  <si>
    <t>　②計画書</t>
    <rPh sb="2" eb="5">
      <t>ケイカクショ</t>
    </rPh>
    <phoneticPr fontId="3"/>
  </si>
  <si>
    <t>　②予算書</t>
    <rPh sb="2" eb="5">
      <t>ヨサンショ</t>
    </rPh>
    <phoneticPr fontId="3"/>
  </si>
  <si>
    <t>　③役員名簿</t>
    <rPh sb="2" eb="6">
      <t>ヤクインメイボ</t>
    </rPh>
    <phoneticPr fontId="3"/>
  </si>
  <si>
    <t>　　上記の通り提出いたします。</t>
  </si>
  <si>
    <t>予算額(A)</t>
    <rPh sb="0" eb="3">
      <t>ヨサンガク</t>
    </rPh>
    <phoneticPr fontId="3"/>
  </si>
  <si>
    <t>決算額(B)</t>
    <rPh sb="0" eb="2">
      <t>ケッサン</t>
    </rPh>
    <rPh sb="2" eb="3">
      <t>ガク</t>
    </rPh>
    <phoneticPr fontId="3"/>
  </si>
  <si>
    <t>比較増減(B-A)</t>
    <rPh sb="0" eb="2">
      <t>ヒカク</t>
    </rPh>
    <rPh sb="2" eb="4">
      <t>ゾウゲン</t>
    </rPh>
    <phoneticPr fontId="3"/>
  </si>
  <si>
    <t>比較増減(A-B)</t>
    <rPh sb="0" eb="2">
      <t>ヒカク</t>
    </rPh>
    <rPh sb="2" eb="4">
      <t>ゾウゲン</t>
    </rPh>
    <phoneticPr fontId="3"/>
  </si>
  <si>
    <t>本年度予算額(A)</t>
    <rPh sb="0" eb="3">
      <t>ホンネンド</t>
    </rPh>
    <rPh sb="3" eb="6">
      <t>ヨサンガク</t>
    </rPh>
    <phoneticPr fontId="3"/>
  </si>
  <si>
    <t>前年度予算額(B)</t>
    <rPh sb="0" eb="3">
      <t>ゼンネンド</t>
    </rPh>
    <rPh sb="3" eb="6">
      <t>ヨサンガク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</si>
</sst>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"/>
    <numFmt numFmtId="177" formatCode="#,###"/>
    <numFmt numFmtId="178" formatCode="[$-411]ge\.m\.d;@"/>
    <numFmt numFmtId="179" formatCode="####"/>
    <numFmt numFmtId="180" formatCode="###"/>
    <numFmt numFmtId="181" formatCode="0;&quot;△ &quot;0"/>
    <numFmt numFmtId="182" formatCode="#,##0;&quot;△ &quot;#,##0"/>
  </numFmts>
  <fonts count="3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8"/>
      <name val="HG丸ｺﾞｼｯｸM-PRO"/>
      <family val="3"/>
      <charset val="128"/>
    </font>
    <font>
      <u/>
      <sz val="8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indexed="8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0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4" fillId="0" borderId="1" xfId="0" applyFont="1" applyBorder="1"/>
    <xf numFmtId="176" fontId="14" fillId="0" borderId="1" xfId="0" applyNumberFormat="1" applyFont="1" applyBorder="1"/>
    <xf numFmtId="38" fontId="14" fillId="0" borderId="1" xfId="1" applyFont="1" applyBorder="1"/>
    <xf numFmtId="0" fontId="14" fillId="0" borderId="0" xfId="0" applyFont="1"/>
    <xf numFmtId="0" fontId="15" fillId="0" borderId="0" xfId="0" applyFont="1"/>
    <xf numFmtId="0" fontId="8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17" fillId="0" borderId="0" xfId="0" applyFont="1" applyAlignment="1">
      <alignment vertical="center"/>
    </xf>
    <xf numFmtId="178" fontId="0" fillId="0" borderId="1" xfId="0" applyNumberForma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right" vertical="center"/>
    </xf>
    <xf numFmtId="0" fontId="17" fillId="0" borderId="4" xfId="0" applyFont="1" applyBorder="1" applyAlignment="1">
      <alignment horizontal="left" vertical="center"/>
    </xf>
    <xf numFmtId="177" fontId="10" fillId="0" borderId="3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right" vertical="center"/>
    </xf>
    <xf numFmtId="38" fontId="5" fillId="0" borderId="2" xfId="1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right" vertical="center" wrapText="1"/>
    </xf>
    <xf numFmtId="177" fontId="9" fillId="0" borderId="2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8" fontId="13" fillId="0" borderId="0" xfId="1" applyFont="1" applyFill="1" applyAlignment="1">
      <alignment vertical="center"/>
    </xf>
    <xf numFmtId="38" fontId="13" fillId="0" borderId="0" xfId="1" applyFont="1" applyFill="1" applyAlignment="1">
      <alignment horizontal="right" vertical="center"/>
    </xf>
    <xf numFmtId="38" fontId="13" fillId="0" borderId="0" xfId="1" applyFont="1" applyFill="1" applyAlignment="1">
      <alignment horizontal="center" vertical="center"/>
    </xf>
    <xf numFmtId="38" fontId="19" fillId="0" borderId="0" xfId="1" applyFont="1" applyFill="1" applyAlignment="1">
      <alignment vertical="center"/>
    </xf>
    <xf numFmtId="38" fontId="2" fillId="0" borderId="0" xfId="1" applyFont="1" applyFill="1" applyAlignment="1">
      <alignment vertical="center"/>
    </xf>
    <xf numFmtId="38" fontId="5" fillId="0" borderId="0" xfId="1" applyFont="1" applyFill="1" applyAlignment="1">
      <alignment horizontal="center" vertical="center"/>
    </xf>
    <xf numFmtId="38" fontId="5" fillId="0" borderId="0" xfId="1" applyFont="1" applyFill="1"/>
    <xf numFmtId="38" fontId="5" fillId="0" borderId="1" xfId="1" applyFont="1" applyFill="1" applyBorder="1" applyAlignment="1">
      <alignment horizontal="center" vertical="center"/>
    </xf>
    <xf numFmtId="38" fontId="9" fillId="0" borderId="5" xfId="1" applyFont="1" applyFill="1" applyBorder="1" applyAlignment="1">
      <alignment horizontal="right" vertical="center"/>
    </xf>
    <xf numFmtId="38" fontId="9" fillId="0" borderId="2" xfId="1" applyFont="1" applyFill="1" applyBorder="1" applyAlignment="1">
      <alignment vertical="center"/>
    </xf>
    <xf numFmtId="38" fontId="2" fillId="0" borderId="2" xfId="1" applyFont="1" applyFill="1" applyBorder="1" applyAlignment="1">
      <alignment vertical="center"/>
    </xf>
    <xf numFmtId="38" fontId="2" fillId="0" borderId="4" xfId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38" fontId="5" fillId="0" borderId="0" xfId="1" applyFont="1" applyFill="1" applyAlignment="1"/>
    <xf numFmtId="38" fontId="5" fillId="0" borderId="0" xfId="1" applyFont="1" applyFill="1" applyAlignment="1">
      <alignment vertical="center"/>
    </xf>
    <xf numFmtId="38" fontId="5" fillId="0" borderId="7" xfId="1" applyFont="1" applyFill="1" applyBorder="1" applyAlignment="1">
      <alignment horizontal="center" vertical="center"/>
    </xf>
    <xf numFmtId="38" fontId="9" fillId="0" borderId="5" xfId="1" applyFont="1" applyFill="1" applyBorder="1" applyAlignment="1">
      <alignment horizontal="right" vertical="center" wrapText="1"/>
    </xf>
    <xf numFmtId="38" fontId="6" fillId="0" borderId="2" xfId="1" applyFont="1" applyFill="1" applyBorder="1" applyAlignment="1">
      <alignment vertical="center"/>
    </xf>
    <xf numFmtId="38" fontId="0" fillId="0" borderId="0" xfId="1" applyFont="1" applyFill="1" applyAlignment="1"/>
    <xf numFmtId="38" fontId="0" fillId="0" borderId="0" xfId="1" applyFont="1" applyFill="1"/>
    <xf numFmtId="0" fontId="24" fillId="0" borderId="0" xfId="0" applyFont="1" applyAlignment="1">
      <alignment horizontal="right" vertical="center"/>
    </xf>
    <xf numFmtId="38" fontId="6" fillId="0" borderId="2" xfId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26" fillId="3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5" borderId="17" xfId="0" applyFill="1" applyBorder="1" applyAlignment="1">
      <alignment horizontal="center" vertical="center"/>
    </xf>
    <xf numFmtId="0" fontId="26" fillId="3" borderId="18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22" xfId="0" applyBorder="1" applyAlignment="1">
      <alignment horizontal="right" vertical="center"/>
    </xf>
    <xf numFmtId="0" fontId="0" fillId="5" borderId="23" xfId="0" applyFill="1" applyBorder="1" applyAlignment="1">
      <alignment horizontal="center" vertical="center"/>
    </xf>
    <xf numFmtId="0" fontId="0" fillId="5" borderId="24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179" fontId="5" fillId="0" borderId="0" xfId="0" applyNumberFormat="1" applyFont="1"/>
    <xf numFmtId="179" fontId="5" fillId="0" borderId="0" xfId="0" applyNumberFormat="1" applyFont="1" applyAlignment="1">
      <alignment vertical="center"/>
    </xf>
    <xf numFmtId="179" fontId="5" fillId="0" borderId="1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 wrapText="1"/>
    </xf>
    <xf numFmtId="180" fontId="8" fillId="0" borderId="0" xfId="0" applyNumberFormat="1" applyFont="1" applyAlignment="1">
      <alignment horizontal="right" vertical="center"/>
    </xf>
    <xf numFmtId="179" fontId="9" fillId="0" borderId="1" xfId="1" applyNumberFormat="1" applyFont="1" applyFill="1" applyBorder="1" applyAlignment="1">
      <alignment vertical="center"/>
    </xf>
    <xf numFmtId="179" fontId="9" fillId="0" borderId="2" xfId="1" applyNumberFormat="1" applyFont="1" applyFill="1" applyBorder="1" applyAlignment="1">
      <alignment vertical="center"/>
    </xf>
    <xf numFmtId="179" fontId="2" fillId="0" borderId="1" xfId="1" applyNumberFormat="1" applyFont="1" applyFill="1" applyBorder="1" applyAlignment="1">
      <alignment vertical="center"/>
    </xf>
    <xf numFmtId="179" fontId="8" fillId="0" borderId="0" xfId="1" applyNumberFormat="1" applyFont="1" applyFill="1" applyAlignment="1">
      <alignment horizontal="right" vertical="center"/>
    </xf>
    <xf numFmtId="0" fontId="22" fillId="0" borderId="8" xfId="0" applyFont="1" applyBorder="1" applyAlignment="1">
      <alignment horizontal="center" vertical="center"/>
    </xf>
    <xf numFmtId="57" fontId="22" fillId="0" borderId="9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5" fillId="0" borderId="6" xfId="0" applyFont="1" applyBorder="1" applyAlignment="1">
      <alignment horizontal="right"/>
    </xf>
    <xf numFmtId="0" fontId="5" fillId="0" borderId="0" xfId="0" applyFont="1" applyAlignment="1">
      <alignment horizontal="right" vertical="center"/>
    </xf>
    <xf numFmtId="0" fontId="0" fillId="6" borderId="0" xfId="0" applyFill="1" applyAlignment="1">
      <alignment horizontal="left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17" fillId="0" borderId="6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181" fontId="9" fillId="0" borderId="5" xfId="0" applyNumberFormat="1" applyFont="1" applyBorder="1" applyAlignment="1">
      <alignment vertical="center"/>
    </xf>
    <xf numFmtId="182" fontId="9" fillId="0" borderId="5" xfId="1" applyNumberFormat="1" applyFont="1" applyFill="1" applyBorder="1" applyAlignment="1">
      <alignment vertical="center"/>
    </xf>
    <xf numFmtId="181" fontId="9" fillId="0" borderId="5" xfId="1" applyNumberFormat="1" applyFont="1" applyFill="1" applyBorder="1" applyAlignment="1">
      <alignment vertical="center"/>
    </xf>
    <xf numFmtId="38" fontId="6" fillId="0" borderId="1" xfId="1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3" fillId="0" borderId="5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right"/>
    </xf>
    <xf numFmtId="0" fontId="8" fillId="0" borderId="0" xfId="0" applyFont="1" applyAlignment="1">
      <alignment horizontal="right" vertical="center"/>
    </xf>
    <xf numFmtId="0" fontId="8" fillId="0" borderId="27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38" fontId="9" fillId="0" borderId="1" xfId="1" applyFont="1" applyFill="1" applyBorder="1" applyAlignment="1">
      <alignment vertical="center"/>
    </xf>
    <xf numFmtId="38" fontId="8" fillId="0" borderId="0" xfId="1" applyFont="1" applyFill="1" applyAlignment="1">
      <alignment horizontal="right" vertical="center"/>
    </xf>
    <xf numFmtId="38" fontId="8" fillId="0" borderId="27" xfId="1" applyFont="1" applyFill="1" applyBorder="1" applyAlignment="1">
      <alignment horizontal="right" vertical="center"/>
    </xf>
    <xf numFmtId="38" fontId="5" fillId="0" borderId="3" xfId="1" applyFont="1" applyFill="1" applyBorder="1" applyAlignment="1">
      <alignment horizontal="right"/>
    </xf>
    <xf numFmtId="38" fontId="5" fillId="0" borderId="5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38" fontId="8" fillId="0" borderId="5" xfId="1" applyFont="1" applyFill="1" applyBorder="1" applyAlignment="1">
      <alignment vertical="center"/>
    </xf>
    <xf numFmtId="38" fontId="8" fillId="0" borderId="2" xfId="1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38" fontId="5" fillId="0" borderId="0" xfId="1" applyFont="1" applyFill="1" applyAlignment="1">
      <alignment horizontal="left" vertical="center"/>
    </xf>
    <xf numFmtId="38" fontId="5" fillId="0" borderId="1" xfId="1" applyFont="1" applyFill="1" applyBorder="1" applyAlignment="1">
      <alignment horizontal="center" vertical="center"/>
    </xf>
    <xf numFmtId="38" fontId="9" fillId="0" borderId="1" xfId="1" applyFont="1" applyFill="1" applyBorder="1" applyAlignment="1">
      <alignment vertical="center" wrapText="1"/>
    </xf>
    <xf numFmtId="38" fontId="6" fillId="0" borderId="1" xfId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38" fontId="9" fillId="0" borderId="5" xfId="1" applyFont="1" applyFill="1" applyBorder="1" applyAlignment="1">
      <alignment horizontal="left" vertical="center"/>
    </xf>
    <xf numFmtId="38" fontId="9" fillId="0" borderId="2" xfId="1" applyFont="1" applyFill="1" applyBorder="1" applyAlignment="1">
      <alignment horizontal="left" vertical="center"/>
    </xf>
    <xf numFmtId="38" fontId="9" fillId="0" borderId="4" xfId="1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177" fontId="17" fillId="0" borderId="5" xfId="0" applyNumberFormat="1" applyFont="1" applyBorder="1" applyAlignment="1">
      <alignment horizontal="center" vertical="center"/>
    </xf>
    <xf numFmtId="177" fontId="17" fillId="0" borderId="2" xfId="0" applyNumberFormat="1" applyFont="1" applyBorder="1" applyAlignment="1">
      <alignment horizontal="center" vertical="center"/>
    </xf>
    <xf numFmtId="177" fontId="17" fillId="0" borderId="4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24" fillId="0" borderId="0" xfId="0" applyFont="1" applyAlignment="1">
      <alignment horizontal="right" vertical="center"/>
    </xf>
    <xf numFmtId="0" fontId="24" fillId="0" borderId="27" xfId="0" applyFont="1" applyBorder="1" applyAlignment="1">
      <alignment horizontal="right" vertical="center"/>
    </xf>
    <xf numFmtId="0" fontId="0" fillId="6" borderId="0" xfId="0" applyFill="1" applyAlignment="1">
      <alignment horizontal="left"/>
    </xf>
    <xf numFmtId="0" fontId="0" fillId="7" borderId="0" xfId="0" applyFill="1" applyAlignment="1">
      <alignment horizontal="left"/>
    </xf>
    <xf numFmtId="0" fontId="0" fillId="8" borderId="0" xfId="0" applyFill="1" applyAlignment="1">
      <alignment horizontal="left"/>
    </xf>
  </cellXfs>
  <cellStyles count="2">
    <cellStyle name="桁区切り" xfId="1" builtinId="6"/>
    <cellStyle name="標準" xfId="0" builtinId="0"/>
  </cellStyles>
  <dxfs count="4">
    <dxf>
      <fill>
        <patternFill>
          <bgColor indexed="22"/>
        </patternFill>
      </fill>
    </dxf>
    <dxf>
      <fill>
        <patternFill>
          <bgColor indexed="22"/>
        </patternFill>
      </fill>
    </dxf>
    <dxf>
      <font>
        <color rgb="FF0070C0"/>
      </font>
    </dxf>
    <dxf>
      <font>
        <color rgb="FF9C0006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504825</xdr:colOff>
      <xdr:row>7</xdr:row>
      <xdr:rowOff>47625</xdr:rowOff>
    </xdr:from>
    <xdr:to>
      <xdr:col>20</xdr:col>
      <xdr:colOff>495300</xdr:colOff>
      <xdr:row>10</xdr:row>
      <xdr:rowOff>180975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762AFB8F-60F2-F192-BAAD-FC8AE2AAD2C6}"/>
            </a:ext>
          </a:extLst>
        </xdr:cNvPr>
        <xdr:cNvSpPr/>
      </xdr:nvSpPr>
      <xdr:spPr>
        <a:xfrm>
          <a:off x="9182100" y="1847850"/>
          <a:ext cx="3419475" cy="904875"/>
        </a:xfrm>
        <a:prstGeom prst="wedgeRoundRectCallout">
          <a:avLst>
            <a:gd name="adj1" fmla="val -67630"/>
            <a:gd name="adj2" fmla="val -1644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日付を任意に設定できます。</a:t>
          </a:r>
          <a:endParaRPr kumimoji="1" lang="en-US" altLang="ja-JP" sz="1100"/>
        </a:p>
        <a:p>
          <a:pPr algn="l"/>
          <a:r>
            <a:rPr kumimoji="1" lang="ja-JP" altLang="en-US" sz="1100"/>
            <a:t>希望の日にちで、年齢計算ができます。</a:t>
          </a:r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tabSelected="1" zoomScaleNormal="100" workbookViewId="0"/>
  </sheetViews>
  <sheetFormatPr defaultColWidth="8.875" defaultRowHeight="32.450000000000003" customHeight="1"/>
  <cols>
    <col min="1" max="1" width="13.5" style="5" customWidth="1"/>
    <col min="2" max="2" width="21.375" style="5" customWidth="1"/>
    <col min="3" max="3" width="8.375" style="5" customWidth="1"/>
    <col min="4" max="4" width="12.875" style="4" customWidth="1"/>
    <col min="5" max="5" width="27.5" style="4" customWidth="1"/>
    <col min="6" max="16384" width="8.875" style="1"/>
  </cols>
  <sheetData>
    <row r="1" spans="1:5" s="21" customFormat="1" ht="32.450000000000003" customHeight="1">
      <c r="A1" s="29" t="s">
        <v>109</v>
      </c>
      <c r="B1" s="30" t="s">
        <v>96</v>
      </c>
      <c r="C1" s="31">
        <v>7</v>
      </c>
      <c r="D1" s="29" t="s">
        <v>69</v>
      </c>
      <c r="E1" s="29"/>
    </row>
    <row r="2" spans="1:5" ht="32.450000000000003" customHeight="1">
      <c r="A2" s="9"/>
      <c r="B2" s="9"/>
      <c r="C2" s="9"/>
      <c r="D2" s="16" t="s">
        <v>46</v>
      </c>
      <c r="E2" s="17"/>
    </row>
    <row r="3" spans="1:5" ht="22.9" customHeight="1">
      <c r="A3" s="3"/>
      <c r="B3" s="3"/>
      <c r="C3" s="3"/>
      <c r="E3" s="8"/>
    </row>
    <row r="4" spans="1:5" s="2" customFormat="1" ht="25.15" customHeight="1">
      <c r="A4" s="6" t="s">
        <v>47</v>
      </c>
      <c r="B4" s="125" t="s">
        <v>7</v>
      </c>
      <c r="C4" s="126"/>
      <c r="D4" s="126"/>
      <c r="E4" s="127"/>
    </row>
    <row r="5" spans="1:5" ht="50.1" customHeight="1">
      <c r="A5" s="7" t="s">
        <v>36</v>
      </c>
      <c r="B5" s="122" t="s">
        <v>82</v>
      </c>
      <c r="C5" s="123"/>
      <c r="D5" s="123"/>
      <c r="E5" s="124"/>
    </row>
    <row r="6" spans="1:5" ht="50.1" customHeight="1">
      <c r="A6" s="7" t="s">
        <v>20</v>
      </c>
      <c r="B6" s="122"/>
      <c r="C6" s="123"/>
      <c r="D6" s="123"/>
      <c r="E6" s="124"/>
    </row>
    <row r="7" spans="1:5" ht="50.1" customHeight="1">
      <c r="A7" s="7" t="s">
        <v>0</v>
      </c>
      <c r="B7" s="122"/>
      <c r="C7" s="123"/>
      <c r="D7" s="123"/>
      <c r="E7" s="124"/>
    </row>
    <row r="8" spans="1:5" ht="50.1" customHeight="1">
      <c r="A8" s="7" t="s">
        <v>1</v>
      </c>
      <c r="B8" s="122"/>
      <c r="C8" s="123"/>
      <c r="D8" s="123"/>
      <c r="E8" s="124"/>
    </row>
    <row r="9" spans="1:5" ht="50.1" customHeight="1">
      <c r="A9" s="7" t="s">
        <v>2</v>
      </c>
      <c r="B9" s="122"/>
      <c r="C9" s="123"/>
      <c r="D9" s="123"/>
      <c r="E9" s="124"/>
    </row>
    <row r="10" spans="1:5" ht="50.1" customHeight="1">
      <c r="A10" s="7" t="s">
        <v>3</v>
      </c>
      <c r="B10" s="122"/>
      <c r="C10" s="123"/>
      <c r="D10" s="123"/>
      <c r="E10" s="124"/>
    </row>
    <row r="11" spans="1:5" ht="50.1" customHeight="1">
      <c r="A11" s="7" t="s">
        <v>4</v>
      </c>
      <c r="B11" s="122"/>
      <c r="C11" s="123"/>
      <c r="D11" s="123"/>
      <c r="E11" s="124"/>
    </row>
    <row r="12" spans="1:5" ht="50.1" customHeight="1">
      <c r="A12" s="7" t="s">
        <v>5</v>
      </c>
      <c r="B12" s="122"/>
      <c r="C12" s="123"/>
      <c r="D12" s="123"/>
      <c r="E12" s="124"/>
    </row>
    <row r="13" spans="1:5" ht="50.1" customHeight="1">
      <c r="A13" s="7" t="s">
        <v>6</v>
      </c>
      <c r="B13" s="122"/>
      <c r="C13" s="123"/>
      <c r="D13" s="123"/>
      <c r="E13" s="124"/>
    </row>
    <row r="14" spans="1:5" ht="50.1" customHeight="1">
      <c r="A14" s="7" t="s">
        <v>37</v>
      </c>
      <c r="B14" s="122"/>
      <c r="C14" s="123"/>
      <c r="D14" s="123"/>
      <c r="E14" s="124"/>
    </row>
    <row r="15" spans="1:5" ht="50.1" customHeight="1">
      <c r="A15" s="6" t="s">
        <v>21</v>
      </c>
      <c r="B15" s="122"/>
      <c r="C15" s="123"/>
      <c r="D15" s="123"/>
      <c r="E15" s="124"/>
    </row>
    <row r="16" spans="1:5" ht="50.1" customHeight="1">
      <c r="A16" s="6" t="s">
        <v>22</v>
      </c>
      <c r="B16" s="122"/>
      <c r="C16" s="123"/>
      <c r="D16" s="123"/>
      <c r="E16" s="124"/>
    </row>
    <row r="17" spans="1:5" ht="32.450000000000003" customHeight="1">
      <c r="B17" s="107"/>
      <c r="C17" s="107"/>
      <c r="D17" s="107"/>
      <c r="E17" s="108" t="str">
        <f>IF(E2=0, "", E2)</f>
        <v/>
      </c>
    </row>
    <row r="18" spans="1:5" ht="32.450000000000003" customHeight="1">
      <c r="A18" s="128"/>
      <c r="B18" s="128"/>
      <c r="C18" s="128"/>
      <c r="E18" s="109"/>
    </row>
    <row r="19" spans="1:5" ht="32.450000000000003" customHeight="1">
      <c r="B19" s="121"/>
      <c r="C19" s="121"/>
      <c r="D19" s="121"/>
    </row>
    <row r="20" spans="1:5" ht="32.450000000000003" customHeight="1">
      <c r="B20" s="121"/>
      <c r="C20" s="121"/>
      <c r="D20" s="121"/>
    </row>
  </sheetData>
  <protectedRanges>
    <protectedRange sqref="E2" name="範囲2"/>
    <protectedRange sqref="B5:E16" name="範囲1"/>
  </protectedRanges>
  <mergeCells count="16">
    <mergeCell ref="B19:D19"/>
    <mergeCell ref="B20:D20"/>
    <mergeCell ref="B15:E15"/>
    <mergeCell ref="B16:E16"/>
    <mergeCell ref="B4:E4"/>
    <mergeCell ref="B5:E5"/>
    <mergeCell ref="B6:E6"/>
    <mergeCell ref="B7:E7"/>
    <mergeCell ref="B12:E12"/>
    <mergeCell ref="B8:E8"/>
    <mergeCell ref="B9:E9"/>
    <mergeCell ref="B10:E10"/>
    <mergeCell ref="B11:E11"/>
    <mergeCell ref="B13:E13"/>
    <mergeCell ref="B14:E14"/>
    <mergeCell ref="A18:C18"/>
  </mergeCells>
  <phoneticPr fontId="3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216DEA1B-E151-49C7-98ED-80E9DDD3DAE4}">
          <x14:formula1>
            <xm:f>Sheet1!$C$1:$C$6</xm:f>
          </x14:formula1>
          <xm:sqref>A1</xm:sqref>
        </x14:dataValidation>
        <x14:dataValidation type="list" allowBlank="1" showInputMessage="1" showErrorMessage="1" xr:uid="{123F8FFC-116E-4940-B4FF-0FA054646BB4}">
          <x14:formula1>
            <xm:f>Sheet1!$C$8:$C$9</xm:f>
          </x14:formula1>
          <xm:sqref>A18:C18</xm:sqref>
        </x14:dataValidation>
        <x14:dataValidation type="list" allowBlank="1" showInputMessage="1" showErrorMessage="1" xr:uid="{490C0560-1AA3-4A98-B189-128141A94B3C}">
          <x14:formula1>
            <xm:f>Sheet1!$C$11:$C$12</xm:f>
          </x14:formula1>
          <xm:sqref>B19:D19</xm:sqref>
        </x14:dataValidation>
        <x14:dataValidation type="list" allowBlank="1" showInputMessage="1" showErrorMessage="1" xr:uid="{3FED86CF-E903-4B9C-A74D-5904B49B84CC}">
          <x14:formula1>
            <xm:f>Sheet1!$C$14:$C$15</xm:f>
          </x14:formula1>
          <xm:sqref>B20:D20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view="pageBreakPreview" zoomScaleNormal="100" zoomScaleSheetLayoutView="100" workbookViewId="0"/>
  </sheetViews>
  <sheetFormatPr defaultColWidth="8.875" defaultRowHeight="25.15" customHeight="1"/>
  <cols>
    <col min="1" max="1" width="13.25" style="3" customWidth="1"/>
    <col min="2" max="4" width="11" style="4" customWidth="1"/>
    <col min="5" max="5" width="12.125" style="4" customWidth="1"/>
    <col min="6" max="6" width="5.625" style="42" customWidth="1"/>
    <col min="7" max="8" width="3" style="42" customWidth="1"/>
    <col min="9" max="9" width="4.875" style="42" customWidth="1"/>
    <col min="10" max="10" width="4.625" style="42" customWidth="1"/>
    <col min="11" max="11" width="2.25" style="42" customWidth="1"/>
    <col min="12" max="12" width="4.625" style="42" customWidth="1"/>
    <col min="13" max="13" width="7.125" style="42" customWidth="1"/>
    <col min="14" max="16384" width="8.875" style="42"/>
  </cols>
  <sheetData>
    <row r="1" spans="1:13" s="41" customFormat="1" ht="25.15" customHeight="1">
      <c r="A1" s="29" t="s">
        <v>109</v>
      </c>
      <c r="B1" s="29"/>
      <c r="C1" s="30" t="str">
        <f>①報告書!B1</f>
        <v>令和</v>
      </c>
      <c r="D1" s="31">
        <f>①報告書!C1</f>
        <v>7</v>
      </c>
      <c r="E1" s="29" t="s">
        <v>70</v>
      </c>
      <c r="F1" s="29"/>
      <c r="G1" s="29"/>
      <c r="H1" s="29"/>
      <c r="I1" s="29"/>
      <c r="J1" s="29"/>
      <c r="K1" s="29"/>
      <c r="L1" s="29"/>
      <c r="M1" s="29"/>
    </row>
    <row r="2" spans="1:13" ht="19.5" customHeight="1">
      <c r="A2" s="4"/>
      <c r="E2" s="142" t="s">
        <v>46</v>
      </c>
      <c r="F2" s="143"/>
      <c r="G2" s="129">
        <f>①報告書!E2</f>
        <v>0</v>
      </c>
      <c r="H2" s="130"/>
      <c r="I2" s="130"/>
      <c r="J2" s="130"/>
      <c r="K2" s="130"/>
      <c r="L2" s="130"/>
      <c r="M2" s="131"/>
    </row>
    <row r="3" spans="1:13" ht="25.15" customHeight="1">
      <c r="A3" s="3" t="s">
        <v>10</v>
      </c>
      <c r="B3" s="43"/>
      <c r="C3" s="43"/>
      <c r="D3" s="43"/>
      <c r="E3" s="141" t="s">
        <v>23</v>
      </c>
      <c r="F3" s="141"/>
      <c r="G3" s="141"/>
      <c r="H3" s="141"/>
      <c r="I3" s="141"/>
      <c r="J3" s="141"/>
      <c r="K3" s="141"/>
      <c r="L3" s="141"/>
      <c r="M3" s="141"/>
    </row>
    <row r="4" spans="1:13" ht="29.25" customHeight="1">
      <c r="A4" s="44" t="s">
        <v>11</v>
      </c>
      <c r="B4" s="44" t="s">
        <v>131</v>
      </c>
      <c r="C4" s="44" t="s">
        <v>132</v>
      </c>
      <c r="D4" s="45" t="s">
        <v>133</v>
      </c>
      <c r="E4" s="132" t="s">
        <v>24</v>
      </c>
      <c r="F4" s="132"/>
      <c r="G4" s="132"/>
      <c r="H4" s="132"/>
      <c r="I4" s="132"/>
      <c r="J4" s="132"/>
      <c r="K4" s="132"/>
      <c r="L4" s="132"/>
      <c r="M4" s="132"/>
    </row>
    <row r="5" spans="1:13" ht="25.15" customHeight="1">
      <c r="A5" s="44" t="s">
        <v>26</v>
      </c>
      <c r="B5" s="116"/>
      <c r="C5" s="116"/>
      <c r="D5" s="116" t="str">
        <f>IF(C5="","",C5-B5)</f>
        <v/>
      </c>
      <c r="E5" s="46" t="s">
        <v>39</v>
      </c>
      <c r="F5" s="47"/>
      <c r="G5" s="39" t="s">
        <v>25</v>
      </c>
      <c r="H5" s="39"/>
      <c r="I5" s="39"/>
      <c r="J5" s="10" t="s">
        <v>44</v>
      </c>
      <c r="K5" s="10"/>
      <c r="L5" s="10"/>
      <c r="M5" s="48"/>
    </row>
    <row r="6" spans="1:13" ht="25.15" customHeight="1">
      <c r="A6" s="44" t="s">
        <v>12</v>
      </c>
      <c r="B6" s="116"/>
      <c r="C6" s="116"/>
      <c r="D6" s="116" t="str">
        <f>IF(C6="","",C6-B6)</f>
        <v/>
      </c>
      <c r="E6" s="46" t="s">
        <v>43</v>
      </c>
      <c r="F6" s="39">
        <v>420</v>
      </c>
      <c r="G6" s="39" t="s">
        <v>25</v>
      </c>
      <c r="H6" s="39" t="s">
        <v>42</v>
      </c>
      <c r="I6" s="39"/>
      <c r="J6" s="10" t="s">
        <v>41</v>
      </c>
      <c r="K6" s="10"/>
      <c r="L6" s="10"/>
      <c r="M6" s="48"/>
    </row>
    <row r="7" spans="1:13" ht="25.15" customHeight="1">
      <c r="A7" s="44" t="s">
        <v>13</v>
      </c>
      <c r="B7" s="116"/>
      <c r="C7" s="116"/>
      <c r="D7" s="116" t="str">
        <f t="shared" ref="D7:D14" si="0">IF(C7="","",C7-B7)</f>
        <v/>
      </c>
      <c r="E7" s="136" t="s">
        <v>86</v>
      </c>
      <c r="F7" s="137"/>
      <c r="G7" s="10"/>
      <c r="H7" s="10"/>
      <c r="I7" s="10"/>
      <c r="J7" s="10"/>
      <c r="K7" s="10"/>
      <c r="L7" s="10"/>
      <c r="M7" s="48"/>
    </row>
    <row r="8" spans="1:13" ht="25.15" customHeight="1">
      <c r="A8" s="44" t="s">
        <v>8</v>
      </c>
      <c r="B8" s="116"/>
      <c r="C8" s="116"/>
      <c r="D8" s="116" t="str">
        <f t="shared" si="0"/>
        <v/>
      </c>
      <c r="E8" s="136" t="s">
        <v>87</v>
      </c>
      <c r="F8" s="137"/>
      <c r="G8" s="137"/>
      <c r="H8" s="137"/>
      <c r="I8" s="137"/>
      <c r="J8" s="137"/>
      <c r="K8" s="137"/>
      <c r="L8" s="137"/>
      <c r="M8" s="138"/>
    </row>
    <row r="9" spans="1:13" ht="25.15" customHeight="1">
      <c r="A9" s="44" t="s">
        <v>27</v>
      </c>
      <c r="B9" s="116"/>
      <c r="C9" s="116"/>
      <c r="D9" s="116" t="str">
        <f t="shared" si="0"/>
        <v/>
      </c>
      <c r="E9" s="136"/>
      <c r="F9" s="137"/>
      <c r="G9" s="137"/>
      <c r="H9" s="137"/>
      <c r="I9" s="137"/>
      <c r="J9" s="137"/>
      <c r="K9" s="137"/>
      <c r="L9" s="137"/>
      <c r="M9" s="138"/>
    </row>
    <row r="10" spans="1:13" ht="25.15" customHeight="1">
      <c r="A10" s="44" t="s">
        <v>9</v>
      </c>
      <c r="B10" s="116"/>
      <c r="C10" s="116"/>
      <c r="D10" s="116" t="str">
        <f t="shared" si="0"/>
        <v/>
      </c>
      <c r="E10" s="136"/>
      <c r="F10" s="137"/>
      <c r="G10" s="137"/>
      <c r="H10" s="137"/>
      <c r="I10" s="137"/>
      <c r="J10" s="137"/>
      <c r="K10" s="137"/>
      <c r="L10" s="137"/>
      <c r="M10" s="138"/>
    </row>
    <row r="11" spans="1:13" ht="25.15" customHeight="1">
      <c r="A11" s="44" t="s">
        <v>28</v>
      </c>
      <c r="B11" s="116"/>
      <c r="C11" s="116"/>
      <c r="D11" s="116" t="str">
        <f t="shared" si="0"/>
        <v/>
      </c>
      <c r="E11" s="136"/>
      <c r="F11" s="137"/>
      <c r="G11" s="137"/>
      <c r="H11" s="137"/>
      <c r="I11" s="137"/>
      <c r="J11" s="137"/>
      <c r="K11" s="137"/>
      <c r="L11" s="137"/>
      <c r="M11" s="138"/>
    </row>
    <row r="12" spans="1:13" ht="25.15" customHeight="1">
      <c r="A12" s="44" t="s">
        <v>29</v>
      </c>
      <c r="B12" s="116"/>
      <c r="C12" s="116"/>
      <c r="D12" s="116" t="str">
        <f t="shared" si="0"/>
        <v/>
      </c>
      <c r="E12" s="136"/>
      <c r="F12" s="137"/>
      <c r="G12" s="137"/>
      <c r="H12" s="137"/>
      <c r="I12" s="137"/>
      <c r="J12" s="137"/>
      <c r="K12" s="137"/>
      <c r="L12" s="137"/>
      <c r="M12" s="138"/>
    </row>
    <row r="13" spans="1:13" ht="25.15" customHeight="1">
      <c r="A13" s="44"/>
      <c r="B13" s="116"/>
      <c r="C13" s="116"/>
      <c r="D13" s="116" t="str">
        <f t="shared" si="0"/>
        <v/>
      </c>
      <c r="E13" s="136"/>
      <c r="F13" s="137"/>
      <c r="G13" s="137"/>
      <c r="H13" s="137"/>
      <c r="I13" s="137"/>
      <c r="J13" s="137"/>
      <c r="K13" s="137"/>
      <c r="L13" s="137"/>
      <c r="M13" s="138"/>
    </row>
    <row r="14" spans="1:13" ht="25.15" customHeight="1">
      <c r="A14" s="44" t="s">
        <v>14</v>
      </c>
      <c r="B14" s="116">
        <f>SUM(B5:B13)</f>
        <v>0</v>
      </c>
      <c r="C14" s="116">
        <f>SUM(C5:C13)</f>
        <v>0</v>
      </c>
      <c r="D14" s="116">
        <f t="shared" si="0"/>
        <v>0</v>
      </c>
      <c r="E14" s="136"/>
      <c r="F14" s="137"/>
      <c r="G14" s="137"/>
      <c r="H14" s="137"/>
      <c r="I14" s="137"/>
      <c r="J14" s="137"/>
      <c r="K14" s="137"/>
      <c r="L14" s="137"/>
      <c r="M14" s="138"/>
    </row>
    <row r="15" spans="1:13" ht="25.15" customHeight="1">
      <c r="A15" s="43"/>
      <c r="B15" s="96"/>
      <c r="C15" s="96"/>
      <c r="D15" s="96"/>
      <c r="E15" s="43"/>
    </row>
    <row r="16" spans="1:13" ht="25.15" customHeight="1">
      <c r="A16" s="3" t="s">
        <v>15</v>
      </c>
      <c r="B16" s="97"/>
      <c r="C16" s="97"/>
      <c r="D16" s="97"/>
    </row>
    <row r="17" spans="1:13" ht="30" customHeight="1">
      <c r="A17" s="44" t="s">
        <v>11</v>
      </c>
      <c r="B17" s="98" t="s">
        <v>131</v>
      </c>
      <c r="C17" s="98" t="s">
        <v>132</v>
      </c>
      <c r="D17" s="99" t="s">
        <v>134</v>
      </c>
      <c r="E17" s="133" t="s">
        <v>24</v>
      </c>
      <c r="F17" s="134"/>
      <c r="G17" s="134"/>
      <c r="H17" s="134"/>
      <c r="I17" s="134"/>
      <c r="J17" s="134"/>
      <c r="K17" s="134"/>
      <c r="L17" s="134"/>
      <c r="M17" s="135"/>
    </row>
    <row r="18" spans="1:13" ht="25.15" customHeight="1">
      <c r="A18" s="44" t="s">
        <v>30</v>
      </c>
      <c r="B18" s="116"/>
      <c r="C18" s="116"/>
      <c r="D18" s="116" t="str">
        <f>IF(C18="","",B18-C18)</f>
        <v/>
      </c>
      <c r="E18" s="146"/>
      <c r="F18" s="146"/>
      <c r="G18" s="146"/>
      <c r="H18" s="146"/>
      <c r="I18" s="146"/>
      <c r="J18" s="146"/>
      <c r="K18" s="146"/>
      <c r="L18" s="146"/>
      <c r="M18" s="146"/>
    </row>
    <row r="19" spans="1:13" ht="27" customHeight="1">
      <c r="A19" s="44" t="s">
        <v>31</v>
      </c>
      <c r="B19" s="116"/>
      <c r="C19" s="116"/>
      <c r="D19" s="116" t="str">
        <f t="shared" ref="D19:D24" si="1">IF(C19="","",B19-C19)</f>
        <v/>
      </c>
      <c r="E19" s="147"/>
      <c r="F19" s="147"/>
      <c r="G19" s="147"/>
      <c r="H19" s="147"/>
      <c r="I19" s="147"/>
      <c r="J19" s="147"/>
      <c r="K19" s="147"/>
      <c r="L19" s="147"/>
      <c r="M19" s="147"/>
    </row>
    <row r="20" spans="1:13" ht="25.15" customHeight="1">
      <c r="A20" s="44" t="s">
        <v>32</v>
      </c>
      <c r="B20" s="116"/>
      <c r="C20" s="116"/>
      <c r="D20" s="116" t="str">
        <f t="shared" si="1"/>
        <v/>
      </c>
      <c r="E20" s="146"/>
      <c r="F20" s="146"/>
      <c r="G20" s="146"/>
      <c r="H20" s="146"/>
      <c r="I20" s="146"/>
      <c r="J20" s="146"/>
      <c r="K20" s="146"/>
      <c r="L20" s="146"/>
      <c r="M20" s="146"/>
    </row>
    <row r="21" spans="1:13" ht="24.75" customHeight="1">
      <c r="A21" s="49" t="s">
        <v>33</v>
      </c>
      <c r="B21" s="116"/>
      <c r="C21" s="116"/>
      <c r="D21" s="116" t="str">
        <f t="shared" si="1"/>
        <v/>
      </c>
      <c r="E21" s="50" t="s">
        <v>79</v>
      </c>
      <c r="F21" s="74">
        <v>7400</v>
      </c>
      <c r="G21" s="39" t="s">
        <v>25</v>
      </c>
      <c r="H21" s="39" t="s">
        <v>81</v>
      </c>
      <c r="I21" s="40"/>
      <c r="J21" s="39" t="s">
        <v>25</v>
      </c>
      <c r="K21" s="3" t="s">
        <v>40</v>
      </c>
      <c r="L21" s="51"/>
      <c r="M21" s="52" t="s">
        <v>41</v>
      </c>
    </row>
    <row r="22" spans="1:13" ht="25.15" customHeight="1">
      <c r="A22" s="44" t="s">
        <v>34</v>
      </c>
      <c r="B22" s="116"/>
      <c r="C22" s="116"/>
      <c r="D22" s="116" t="str">
        <f t="shared" si="1"/>
        <v/>
      </c>
      <c r="E22" s="146"/>
      <c r="F22" s="146"/>
      <c r="G22" s="146"/>
      <c r="H22" s="146"/>
      <c r="I22" s="146"/>
      <c r="J22" s="146"/>
      <c r="K22" s="146"/>
      <c r="L22" s="146"/>
      <c r="M22" s="146"/>
    </row>
    <row r="23" spans="1:13" ht="25.15" customHeight="1">
      <c r="A23" s="44" t="s">
        <v>84</v>
      </c>
      <c r="B23" s="116"/>
      <c r="C23" s="116"/>
      <c r="D23" s="116" t="str">
        <f t="shared" si="1"/>
        <v/>
      </c>
      <c r="E23" s="148"/>
      <c r="F23" s="149"/>
      <c r="G23" s="149"/>
      <c r="H23" s="149"/>
      <c r="I23" s="149"/>
      <c r="J23" s="149"/>
      <c r="K23" s="149"/>
      <c r="L23" s="149"/>
      <c r="M23" s="150"/>
    </row>
    <row r="24" spans="1:13" ht="25.15" customHeight="1">
      <c r="A24" s="44" t="s">
        <v>35</v>
      </c>
      <c r="B24" s="116"/>
      <c r="C24" s="116"/>
      <c r="D24" s="116" t="str">
        <f t="shared" si="1"/>
        <v/>
      </c>
      <c r="E24" s="139"/>
      <c r="F24" s="139"/>
      <c r="G24" s="139"/>
      <c r="H24" s="139"/>
      <c r="I24" s="139"/>
      <c r="J24" s="139"/>
      <c r="K24" s="139"/>
      <c r="L24" s="139"/>
      <c r="M24" s="139"/>
    </row>
    <row r="25" spans="1:13" ht="25.15" customHeight="1">
      <c r="A25" s="44"/>
      <c r="B25" s="116"/>
      <c r="C25" s="116"/>
      <c r="D25" s="116" t="str">
        <f>IF(C25="","",B25-C25)</f>
        <v/>
      </c>
      <c r="E25" s="145"/>
      <c r="F25" s="145"/>
      <c r="G25" s="145"/>
      <c r="H25" s="145"/>
      <c r="I25" s="145"/>
      <c r="J25" s="145"/>
      <c r="K25" s="145"/>
      <c r="L25" s="145"/>
      <c r="M25" s="145"/>
    </row>
    <row r="26" spans="1:13" ht="25.15" customHeight="1">
      <c r="A26" s="44" t="s">
        <v>16</v>
      </c>
      <c r="B26" s="116">
        <f>SUM(B18:B25)</f>
        <v>0</v>
      </c>
      <c r="C26" s="116">
        <f>SUM(C18:C25)</f>
        <v>0</v>
      </c>
      <c r="D26" s="116">
        <f>IF(C26="","",B26-C26)</f>
        <v>0</v>
      </c>
      <c r="E26" s="145"/>
      <c r="F26" s="145"/>
      <c r="G26" s="145"/>
      <c r="H26" s="145"/>
      <c r="I26" s="145"/>
      <c r="J26" s="145"/>
      <c r="K26" s="145"/>
      <c r="L26" s="145"/>
      <c r="M26" s="145"/>
    </row>
    <row r="27" spans="1:13" customFormat="1" ht="15.75" customHeight="1">
      <c r="A27" s="43"/>
      <c r="B27" s="43"/>
      <c r="C27" s="43"/>
      <c r="D27" s="43"/>
      <c r="E27" s="43"/>
    </row>
    <row r="28" spans="1:13" ht="25.15" customHeight="1">
      <c r="A28" s="3" t="s">
        <v>17</v>
      </c>
      <c r="C28" s="100">
        <f>C14</f>
        <v>0</v>
      </c>
      <c r="D28" s="4" t="s">
        <v>25</v>
      </c>
    </row>
    <row r="29" spans="1:13" ht="25.15" customHeight="1">
      <c r="A29" s="3" t="s">
        <v>18</v>
      </c>
      <c r="C29" s="100">
        <f>C26</f>
        <v>0</v>
      </c>
      <c r="D29" s="4" t="s">
        <v>25</v>
      </c>
    </row>
    <row r="30" spans="1:13" ht="25.15" customHeight="1">
      <c r="A30" s="3" t="s">
        <v>19</v>
      </c>
      <c r="C30" s="100">
        <f>C28-C29</f>
        <v>0</v>
      </c>
      <c r="D30" s="4" t="s">
        <v>45</v>
      </c>
    </row>
    <row r="31" spans="1:13" ht="25.15" customHeight="1">
      <c r="A31" s="140"/>
      <c r="B31" s="140"/>
      <c r="C31" s="140"/>
      <c r="D31" s="140"/>
      <c r="E31" s="140"/>
    </row>
    <row r="32" spans="1:13" ht="25.15" customHeight="1">
      <c r="A32" s="140" t="s">
        <v>95</v>
      </c>
      <c r="B32" s="140"/>
      <c r="C32" s="140"/>
      <c r="D32" s="4" t="s">
        <v>114</v>
      </c>
      <c r="E32" s="144" t="s">
        <v>49</v>
      </c>
      <c r="F32" s="144"/>
      <c r="G32" s="144"/>
      <c r="H32" s="144"/>
      <c r="I32" s="42" t="s">
        <v>50</v>
      </c>
    </row>
    <row r="33" spans="1:9" ht="25.15" customHeight="1">
      <c r="A33" s="144"/>
      <c r="B33" s="144"/>
      <c r="C33" s="144"/>
      <c r="D33" s="4" t="s">
        <v>114</v>
      </c>
      <c r="E33" s="144"/>
      <c r="F33" s="144"/>
      <c r="G33" s="144"/>
      <c r="H33" s="144"/>
      <c r="I33" s="42" t="s">
        <v>50</v>
      </c>
    </row>
  </sheetData>
  <protectedRanges>
    <protectedRange sqref="A25" name="範囲15"/>
    <protectedRange sqref="A13" name="範囲14"/>
    <protectedRange sqref="E32:H33" name="範囲12"/>
    <protectedRange sqref="E22:M26" name="範囲10"/>
    <protectedRange sqref="C22:C25" name="範囲8"/>
    <protectedRange sqref="A18:B25" name="範囲6"/>
    <protectedRange sqref="B8:C13" name="範囲4"/>
    <protectedRange sqref="I5:I6" name="範囲2"/>
    <protectedRange sqref="F5" name="範囲1"/>
    <protectedRange sqref="A5:A13" name="範囲3"/>
    <protectedRange sqref="E8:M14" name="範囲5"/>
    <protectedRange sqref="C18:C20" name="範囲7"/>
    <protectedRange sqref="E18:M20" name="範囲9"/>
    <protectedRange sqref="A32:C32" name="範囲11"/>
    <protectedRange sqref="B5" name="範囲13"/>
  </protectedRanges>
  <mergeCells count="26">
    <mergeCell ref="A31:E31"/>
    <mergeCell ref="A32:C32"/>
    <mergeCell ref="E3:M3"/>
    <mergeCell ref="E2:F2"/>
    <mergeCell ref="E33:H33"/>
    <mergeCell ref="E26:M26"/>
    <mergeCell ref="E18:M18"/>
    <mergeCell ref="E19:M19"/>
    <mergeCell ref="E20:M20"/>
    <mergeCell ref="E22:M22"/>
    <mergeCell ref="E23:M23"/>
    <mergeCell ref="E9:M9"/>
    <mergeCell ref="E14:M14"/>
    <mergeCell ref="E25:M25"/>
    <mergeCell ref="E32:H32"/>
    <mergeCell ref="A33:C33"/>
    <mergeCell ref="G2:M2"/>
    <mergeCell ref="E4:M4"/>
    <mergeCell ref="E17:M17"/>
    <mergeCell ref="E8:M8"/>
    <mergeCell ref="E24:M24"/>
    <mergeCell ref="E7:F7"/>
    <mergeCell ref="E10:M10"/>
    <mergeCell ref="E11:M11"/>
    <mergeCell ref="E12:M12"/>
    <mergeCell ref="E13:M13"/>
  </mergeCells>
  <phoneticPr fontId="3"/>
  <pageMargins left="0.59055118110236227" right="0.39370078740157483" top="0.78740157480314965" bottom="0.59055118110236227" header="0.51181102362204722" footer="0.51181102362204722"/>
  <pageSetup paperSize="9" scale="94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1E623A6-ED67-4B81-B121-E6424617A0C9}">
          <x14:formula1>
            <xm:f>Sheet1!$C$1:$C$6</xm:f>
          </x14:formula1>
          <xm:sqref>A1</xm:sqref>
        </x14:dataValidation>
        <x14:dataValidation type="list" allowBlank="1" showInputMessage="1" showErrorMessage="1" xr:uid="{42D2C103-19B0-4A4B-B6F7-F155DFB85BCC}">
          <x14:formula1>
            <xm:f>Sheet1!$C$17:$C$18</xm:f>
          </x14:formula1>
          <xm:sqref>A31:E31</xm:sqref>
        </x14:dataValidation>
        <x14:dataValidation type="list" allowBlank="1" showInputMessage="1" showErrorMessage="1" xr:uid="{8E4B9BD3-B740-4B98-97F7-BFC91072F857}">
          <x14:formula1>
            <xm:f>Sheet1!$C$20:$C$21</xm:f>
          </x14:formula1>
          <xm:sqref>A33:C33</xm:sqref>
        </x14:dataValidation>
        <x14:dataValidation type="list" allowBlank="1" showInputMessage="1" showErrorMessage="1" xr:uid="{E8D43243-CFB0-4D82-82B4-E0D067C1D939}">
          <x14:formula1>
            <xm:f>Sheet1!$C$23:$C$25</xm:f>
          </x14:formula1>
          <xm:sqref>D32:D33</xm:sqref>
        </x14:dataValidation>
        <x14:dataValidation type="list" allowBlank="1" showInputMessage="1" showErrorMessage="1" xr:uid="{42C61206-F2E3-46BF-AC3A-07AB7E4745A8}">
          <x14:formula1>
            <xm:f>Sheet1!$E$23:$E$24</xm:f>
          </x14:formula1>
          <xm:sqref>I32:I33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0"/>
  <sheetViews>
    <sheetView zoomScaleNormal="100" workbookViewId="0"/>
  </sheetViews>
  <sheetFormatPr defaultColWidth="8.875" defaultRowHeight="32.450000000000003" customHeight="1"/>
  <cols>
    <col min="1" max="1" width="13.5" style="5" customWidth="1"/>
    <col min="2" max="2" width="21.375" style="5" customWidth="1"/>
    <col min="3" max="3" width="8.375" style="5" customWidth="1"/>
    <col min="4" max="4" width="12.875" style="4" customWidth="1"/>
    <col min="5" max="5" width="27.5" style="4" customWidth="1"/>
    <col min="6" max="16384" width="8.875" style="1"/>
  </cols>
  <sheetData>
    <row r="1" spans="1:5" s="21" customFormat="1" ht="32.450000000000003" customHeight="1">
      <c r="A1" s="29" t="s">
        <v>109</v>
      </c>
      <c r="B1" s="30" t="s">
        <v>96</v>
      </c>
      <c r="C1" s="31">
        <v>8</v>
      </c>
      <c r="D1" s="29" t="s">
        <v>71</v>
      </c>
      <c r="E1" s="29"/>
    </row>
    <row r="2" spans="1:5" ht="32.450000000000003" customHeight="1">
      <c r="A2" s="9"/>
      <c r="B2" s="9"/>
      <c r="C2" s="9"/>
      <c r="D2" s="16" t="s">
        <v>46</v>
      </c>
      <c r="E2" s="35">
        <f>①報告書!E2</f>
        <v>0</v>
      </c>
    </row>
    <row r="3" spans="1:5" ht="22.9" customHeight="1">
      <c r="A3" s="3"/>
      <c r="B3" s="3"/>
      <c r="C3" s="3"/>
      <c r="E3" s="8"/>
    </row>
    <row r="4" spans="1:5" s="2" customFormat="1" ht="25.15" customHeight="1">
      <c r="A4" s="6" t="s">
        <v>47</v>
      </c>
      <c r="B4" s="125" t="s">
        <v>7</v>
      </c>
      <c r="C4" s="126"/>
      <c r="D4" s="126"/>
      <c r="E4" s="127"/>
    </row>
    <row r="5" spans="1:5" ht="55.15" customHeight="1">
      <c r="A5" s="7" t="s">
        <v>36</v>
      </c>
      <c r="B5" s="122"/>
      <c r="C5" s="123"/>
      <c r="D5" s="123"/>
      <c r="E5" s="124"/>
    </row>
    <row r="6" spans="1:5" ht="55.15" customHeight="1">
      <c r="A6" s="7" t="s">
        <v>20</v>
      </c>
      <c r="B6" s="122"/>
      <c r="C6" s="123"/>
      <c r="D6" s="123"/>
      <c r="E6" s="124"/>
    </row>
    <row r="7" spans="1:5" ht="55.15" customHeight="1">
      <c r="A7" s="7" t="s">
        <v>0</v>
      </c>
      <c r="B7" s="122"/>
      <c r="C7" s="123"/>
      <c r="D7" s="123"/>
      <c r="E7" s="124"/>
    </row>
    <row r="8" spans="1:5" ht="55.15" customHeight="1">
      <c r="A8" s="7" t="s">
        <v>1</v>
      </c>
      <c r="B8" s="122"/>
      <c r="C8" s="123"/>
      <c r="D8" s="123"/>
      <c r="E8" s="124"/>
    </row>
    <row r="9" spans="1:5" ht="55.15" customHeight="1">
      <c r="A9" s="7" t="s">
        <v>2</v>
      </c>
      <c r="B9" s="122"/>
      <c r="C9" s="123"/>
      <c r="D9" s="123"/>
      <c r="E9" s="124"/>
    </row>
    <row r="10" spans="1:5" ht="55.15" customHeight="1">
      <c r="A10" s="7" t="s">
        <v>3</v>
      </c>
      <c r="B10" s="122"/>
      <c r="C10" s="123"/>
      <c r="D10" s="123"/>
      <c r="E10" s="124"/>
    </row>
    <row r="11" spans="1:5" ht="55.15" customHeight="1">
      <c r="A11" s="7" t="s">
        <v>4</v>
      </c>
      <c r="B11" s="122"/>
      <c r="C11" s="123"/>
      <c r="D11" s="123"/>
      <c r="E11" s="124"/>
    </row>
    <row r="12" spans="1:5" ht="55.15" customHeight="1">
      <c r="A12" s="7" t="s">
        <v>5</v>
      </c>
      <c r="B12" s="122"/>
      <c r="C12" s="123"/>
      <c r="D12" s="123"/>
      <c r="E12" s="124"/>
    </row>
    <row r="13" spans="1:5" ht="55.15" customHeight="1">
      <c r="A13" s="7" t="s">
        <v>6</v>
      </c>
      <c r="B13" s="122"/>
      <c r="C13" s="123"/>
      <c r="D13" s="123"/>
      <c r="E13" s="124"/>
    </row>
    <row r="14" spans="1:5" ht="55.15" customHeight="1">
      <c r="A14" s="7" t="s">
        <v>37</v>
      </c>
      <c r="B14" s="122"/>
      <c r="C14" s="123"/>
      <c r="D14" s="123"/>
      <c r="E14" s="124"/>
    </row>
    <row r="15" spans="1:5" ht="55.15" customHeight="1">
      <c r="A15" s="6" t="s">
        <v>21</v>
      </c>
      <c r="B15" s="122"/>
      <c r="C15" s="123"/>
      <c r="D15" s="123"/>
      <c r="E15" s="124"/>
    </row>
    <row r="16" spans="1:5" ht="55.15" customHeight="1">
      <c r="A16" s="6" t="s">
        <v>22</v>
      </c>
      <c r="B16" s="122"/>
      <c r="C16" s="123"/>
      <c r="D16" s="123"/>
      <c r="E16" s="124"/>
    </row>
    <row r="18" spans="1:4" ht="32.450000000000003" customHeight="1">
      <c r="A18" s="128"/>
      <c r="B18" s="128"/>
      <c r="C18" s="128"/>
    </row>
    <row r="19" spans="1:4" ht="32.450000000000003" customHeight="1">
      <c r="B19" s="121"/>
      <c r="C19" s="121"/>
      <c r="D19" s="121"/>
    </row>
    <row r="20" spans="1:4" ht="32.450000000000003" customHeight="1">
      <c r="B20" s="121"/>
      <c r="C20" s="121"/>
      <c r="D20" s="121"/>
    </row>
  </sheetData>
  <protectedRanges>
    <protectedRange sqref="B5:E16" name="範囲1"/>
  </protectedRanges>
  <mergeCells count="16">
    <mergeCell ref="A18:C18"/>
    <mergeCell ref="B19:D19"/>
    <mergeCell ref="B20:D20"/>
    <mergeCell ref="B4:E4"/>
    <mergeCell ref="B5:E5"/>
    <mergeCell ref="B6:E6"/>
    <mergeCell ref="B7:E7"/>
    <mergeCell ref="B8:E8"/>
    <mergeCell ref="B9:E9"/>
    <mergeCell ref="B10:E10"/>
    <mergeCell ref="B11:E11"/>
    <mergeCell ref="B16:E16"/>
    <mergeCell ref="B12:E12"/>
    <mergeCell ref="B13:E13"/>
    <mergeCell ref="B14:E14"/>
    <mergeCell ref="B15:E15"/>
  </mergeCells>
  <phoneticPr fontId="3"/>
  <pageMargins left="0.78740157480314965" right="0.78740157480314965" top="0.78740157480314965" bottom="0.78740157480314965" header="0.51181102362204722" footer="0.51181102362204722"/>
  <pageSetup paperSize="9" scale="85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E1A7583-C53F-4A4B-9260-F6F98FD9FCC1}">
          <x14:formula1>
            <xm:f>Sheet1!$D$1:$D$6</xm:f>
          </x14:formula1>
          <xm:sqref>A1</xm:sqref>
        </x14:dataValidation>
        <x14:dataValidation type="list" allowBlank="1" showInputMessage="1" showErrorMessage="1" xr:uid="{58DA113D-A281-4343-9E67-529D335F9C28}">
          <x14:formula1>
            <xm:f>Sheet1!$C$27:$C$28</xm:f>
          </x14:formula1>
          <xm:sqref>A18:C18</xm:sqref>
        </x14:dataValidation>
        <x14:dataValidation type="list" allowBlank="1" showInputMessage="1" showErrorMessage="1" xr:uid="{8FD2A5B1-A002-42A8-8E5F-4FE49FAEA602}">
          <x14:formula1>
            <xm:f>Sheet1!$C$30:$C$31</xm:f>
          </x14:formula1>
          <xm:sqref>B19:D19</xm:sqref>
        </x14:dataValidation>
        <x14:dataValidation type="list" allowBlank="1" showInputMessage="1" showErrorMessage="1" xr:uid="{4CC48E84-C641-4864-A693-36ACF4C3DA3B}">
          <x14:formula1>
            <xm:f>Sheet1!$C$33:$C$34</xm:f>
          </x14:formula1>
          <xm:sqref>B20:D20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4"/>
  <sheetViews>
    <sheetView zoomScaleNormal="100" workbookViewId="0"/>
  </sheetViews>
  <sheetFormatPr defaultColWidth="8.875" defaultRowHeight="25.15" customHeight="1"/>
  <cols>
    <col min="1" max="1" width="13.25" style="58" customWidth="1"/>
    <col min="2" max="4" width="11" style="67" customWidth="1"/>
    <col min="5" max="5" width="12.125" style="67" customWidth="1"/>
    <col min="6" max="6" width="5.625" style="57" customWidth="1"/>
    <col min="7" max="7" width="3" style="57" customWidth="1"/>
    <col min="8" max="8" width="2.375" style="57" customWidth="1"/>
    <col min="9" max="9" width="4.875" style="57" customWidth="1"/>
    <col min="10" max="10" width="4.625" style="57" customWidth="1"/>
    <col min="11" max="11" width="2.25" style="57" customWidth="1"/>
    <col min="12" max="12" width="4.625" style="57" customWidth="1"/>
    <col min="13" max="13" width="7.125" style="57" customWidth="1"/>
    <col min="14" max="16384" width="8.875" style="57"/>
  </cols>
  <sheetData>
    <row r="1" spans="1:13" s="56" customFormat="1" ht="25.15" customHeight="1">
      <c r="A1" s="53" t="s">
        <v>109</v>
      </c>
      <c r="B1" s="53"/>
      <c r="C1" s="54" t="s">
        <v>96</v>
      </c>
      <c r="D1" s="55">
        <v>8</v>
      </c>
      <c r="E1" s="53" t="s">
        <v>72</v>
      </c>
      <c r="F1" s="53"/>
      <c r="G1" s="53"/>
      <c r="H1" s="53"/>
      <c r="I1" s="53"/>
      <c r="J1" s="53"/>
      <c r="K1" s="53"/>
      <c r="L1" s="53"/>
      <c r="M1" s="53"/>
    </row>
    <row r="2" spans="1:13" ht="21.75" customHeight="1">
      <c r="A2" s="67"/>
      <c r="E2" s="152" t="s">
        <v>46</v>
      </c>
      <c r="F2" s="153"/>
      <c r="G2" s="155"/>
      <c r="H2" s="156"/>
      <c r="I2" s="156"/>
      <c r="J2" s="156"/>
      <c r="K2" s="156"/>
      <c r="L2" s="156"/>
      <c r="M2" s="157"/>
    </row>
    <row r="3" spans="1:13" ht="25.15" customHeight="1">
      <c r="A3" s="58" t="s">
        <v>10</v>
      </c>
      <c r="B3" s="59"/>
      <c r="C3" s="59"/>
      <c r="D3" s="59"/>
      <c r="E3" s="154" t="s">
        <v>23</v>
      </c>
      <c r="F3" s="154"/>
      <c r="G3" s="154"/>
      <c r="H3" s="154"/>
      <c r="I3" s="154"/>
      <c r="J3" s="154"/>
      <c r="K3" s="154"/>
      <c r="L3" s="154"/>
      <c r="M3" s="154"/>
    </row>
    <row r="4" spans="1:13" ht="29.25" customHeight="1">
      <c r="A4" s="60" t="s">
        <v>11</v>
      </c>
      <c r="B4" s="119" t="s">
        <v>135</v>
      </c>
      <c r="C4" s="119" t="s">
        <v>136</v>
      </c>
      <c r="D4" s="120" t="s">
        <v>134</v>
      </c>
      <c r="E4" s="162" t="s">
        <v>24</v>
      </c>
      <c r="F4" s="162"/>
      <c r="G4" s="162"/>
      <c r="H4" s="162"/>
      <c r="I4" s="162"/>
      <c r="J4" s="162"/>
      <c r="K4" s="162"/>
      <c r="L4" s="162"/>
      <c r="M4" s="162"/>
    </row>
    <row r="5" spans="1:13" ht="25.15" customHeight="1">
      <c r="A5" s="60" t="s">
        <v>26</v>
      </c>
      <c r="B5" s="101"/>
      <c r="C5" s="101"/>
      <c r="D5" s="117" t="str">
        <f>IF(B5="","",B5-C5)</f>
        <v/>
      </c>
      <c r="E5" s="61" t="s">
        <v>39</v>
      </c>
      <c r="F5" s="62"/>
      <c r="G5" s="63" t="s">
        <v>25</v>
      </c>
      <c r="H5" s="63" t="s">
        <v>40</v>
      </c>
      <c r="I5" s="62"/>
      <c r="J5" s="63" t="s">
        <v>44</v>
      </c>
      <c r="K5" s="63"/>
      <c r="L5" s="63"/>
      <c r="M5" s="64"/>
    </row>
    <row r="6" spans="1:13" ht="25.15" customHeight="1">
      <c r="A6" s="60" t="s">
        <v>12</v>
      </c>
      <c r="B6" s="101"/>
      <c r="C6" s="101"/>
      <c r="D6" s="117" t="str">
        <f t="shared" ref="D6:D13" si="0">IF(B6="","",B6-C6)</f>
        <v/>
      </c>
      <c r="E6" s="61" t="s">
        <v>43</v>
      </c>
      <c r="F6" s="47">
        <v>420</v>
      </c>
      <c r="G6" s="63" t="s">
        <v>25</v>
      </c>
      <c r="H6" s="63" t="s">
        <v>42</v>
      </c>
      <c r="I6" s="62"/>
      <c r="J6" s="63" t="s">
        <v>41</v>
      </c>
      <c r="K6" s="63"/>
      <c r="L6" s="63"/>
      <c r="M6" s="64"/>
    </row>
    <row r="7" spans="1:13" ht="25.15" customHeight="1">
      <c r="A7" s="60" t="s">
        <v>13</v>
      </c>
      <c r="B7" s="101"/>
      <c r="C7" s="101"/>
      <c r="D7" s="117" t="str">
        <f t="shared" si="0"/>
        <v/>
      </c>
      <c r="E7" s="65" t="s">
        <v>38</v>
      </c>
      <c r="F7" s="63"/>
      <c r="G7" s="63"/>
      <c r="H7" s="63"/>
      <c r="I7" s="63"/>
      <c r="J7" s="63"/>
      <c r="K7" s="63"/>
      <c r="L7" s="63"/>
      <c r="M7" s="64"/>
    </row>
    <row r="8" spans="1:13" ht="25.15" customHeight="1">
      <c r="A8" s="60" t="s">
        <v>8</v>
      </c>
      <c r="B8" s="101"/>
      <c r="C8" s="101"/>
      <c r="D8" s="117" t="str">
        <f t="shared" si="0"/>
        <v/>
      </c>
      <c r="E8" s="158" t="s">
        <v>88</v>
      </c>
      <c r="F8" s="159"/>
      <c r="G8" s="159"/>
      <c r="H8" s="159"/>
      <c r="I8" s="159"/>
      <c r="J8" s="159"/>
      <c r="K8" s="159"/>
      <c r="L8" s="159"/>
      <c r="M8" s="160"/>
    </row>
    <row r="9" spans="1:13" ht="25.15" customHeight="1">
      <c r="A9" s="60" t="s">
        <v>27</v>
      </c>
      <c r="B9" s="101"/>
      <c r="C9" s="101"/>
      <c r="D9" s="117" t="str">
        <f t="shared" si="0"/>
        <v/>
      </c>
      <c r="E9" s="158"/>
      <c r="F9" s="159"/>
      <c r="G9" s="159"/>
      <c r="H9" s="159"/>
      <c r="I9" s="159"/>
      <c r="J9" s="159"/>
      <c r="K9" s="159"/>
      <c r="L9" s="159"/>
      <c r="M9" s="160"/>
    </row>
    <row r="10" spans="1:13" ht="25.15" customHeight="1">
      <c r="A10" s="60" t="s">
        <v>9</v>
      </c>
      <c r="B10" s="101"/>
      <c r="C10" s="101"/>
      <c r="D10" s="117" t="str">
        <f t="shared" si="0"/>
        <v/>
      </c>
      <c r="E10" s="158"/>
      <c r="F10" s="159"/>
      <c r="G10" s="159"/>
      <c r="H10" s="159"/>
      <c r="I10" s="159"/>
      <c r="J10" s="159"/>
      <c r="K10" s="159"/>
      <c r="L10" s="159"/>
      <c r="M10" s="160"/>
    </row>
    <row r="11" spans="1:13" ht="25.15" customHeight="1">
      <c r="A11" s="60" t="s">
        <v>28</v>
      </c>
      <c r="B11" s="101"/>
      <c r="C11" s="101"/>
      <c r="D11" s="117" t="str">
        <f t="shared" si="0"/>
        <v/>
      </c>
      <c r="E11" s="158"/>
      <c r="F11" s="159"/>
      <c r="G11" s="159"/>
      <c r="H11" s="159"/>
      <c r="I11" s="159"/>
      <c r="J11" s="159"/>
      <c r="K11" s="159"/>
      <c r="L11" s="159"/>
      <c r="M11" s="160"/>
    </row>
    <row r="12" spans="1:13" ht="25.15" customHeight="1">
      <c r="A12" s="60" t="s">
        <v>29</v>
      </c>
      <c r="B12" s="101"/>
      <c r="C12" s="101"/>
      <c r="D12" s="117" t="str">
        <f t="shared" si="0"/>
        <v/>
      </c>
      <c r="E12" s="158" t="s">
        <v>48</v>
      </c>
      <c r="F12" s="159"/>
      <c r="G12" s="159"/>
      <c r="H12" s="159"/>
      <c r="I12" s="159"/>
      <c r="J12" s="159"/>
      <c r="K12" s="159"/>
      <c r="L12" s="159"/>
      <c r="M12" s="160"/>
    </row>
    <row r="13" spans="1:13" ht="25.15" customHeight="1">
      <c r="A13" s="60"/>
      <c r="B13" s="101"/>
      <c r="C13" s="101"/>
      <c r="D13" s="117" t="str">
        <f t="shared" si="0"/>
        <v/>
      </c>
      <c r="E13" s="158"/>
      <c r="F13" s="159"/>
      <c r="G13" s="159"/>
      <c r="H13" s="159"/>
      <c r="I13" s="159"/>
      <c r="J13" s="159"/>
      <c r="K13" s="159"/>
      <c r="L13" s="159"/>
      <c r="M13" s="160"/>
    </row>
    <row r="14" spans="1:13" ht="25.15" customHeight="1">
      <c r="A14" s="60" t="s">
        <v>14</v>
      </c>
      <c r="B14" s="101">
        <f>SUM(B5:B13)</f>
        <v>0</v>
      </c>
      <c r="C14" s="101">
        <f>SUM(C5:C13)</f>
        <v>0</v>
      </c>
      <c r="D14" s="117">
        <f>IF(B14="","",B14-C14)</f>
        <v>0</v>
      </c>
      <c r="E14" s="158"/>
      <c r="F14" s="159"/>
      <c r="G14" s="159"/>
      <c r="H14" s="159"/>
      <c r="I14" s="159"/>
      <c r="J14" s="159"/>
      <c r="K14" s="159"/>
      <c r="L14" s="159"/>
      <c r="M14" s="160"/>
    </row>
    <row r="15" spans="1:13" ht="25.15" customHeight="1">
      <c r="A15" s="59"/>
      <c r="B15" s="59"/>
      <c r="C15" s="59"/>
      <c r="D15" s="59"/>
      <c r="E15" s="66"/>
    </row>
    <row r="16" spans="1:13" ht="25.15" customHeight="1">
      <c r="A16" s="58" t="s">
        <v>15</v>
      </c>
    </row>
    <row r="17" spans="1:13" ht="30" customHeight="1">
      <c r="A17" s="60" t="s">
        <v>11</v>
      </c>
      <c r="B17" s="119" t="s">
        <v>135</v>
      </c>
      <c r="C17" s="119" t="s">
        <v>136</v>
      </c>
      <c r="D17" s="120" t="s">
        <v>134</v>
      </c>
      <c r="E17" s="155" t="s">
        <v>24</v>
      </c>
      <c r="F17" s="156"/>
      <c r="G17" s="156"/>
      <c r="H17" s="156"/>
      <c r="I17" s="156"/>
      <c r="J17" s="156"/>
      <c r="K17" s="156"/>
      <c r="L17" s="156"/>
      <c r="M17" s="157"/>
    </row>
    <row r="18" spans="1:13" ht="25.15" customHeight="1">
      <c r="A18" s="60" t="s">
        <v>30</v>
      </c>
      <c r="B18" s="101"/>
      <c r="C18" s="101"/>
      <c r="D18" s="118" t="str">
        <f>IF(B18="","",B18-C18)</f>
        <v/>
      </c>
      <c r="E18" s="151"/>
      <c r="F18" s="151"/>
      <c r="G18" s="151"/>
      <c r="H18" s="151"/>
      <c r="I18" s="151"/>
      <c r="J18" s="151"/>
      <c r="K18" s="151"/>
      <c r="L18" s="151"/>
      <c r="M18" s="151"/>
    </row>
    <row r="19" spans="1:13" ht="27" customHeight="1">
      <c r="A19" s="60" t="s">
        <v>31</v>
      </c>
      <c r="B19" s="101"/>
      <c r="C19" s="101"/>
      <c r="D19" s="118" t="str">
        <f t="shared" ref="D19:D25" si="1">IF(B19="","",B19-C19)</f>
        <v/>
      </c>
      <c r="E19" s="163"/>
      <c r="F19" s="163"/>
      <c r="G19" s="163"/>
      <c r="H19" s="163"/>
      <c r="I19" s="163"/>
      <c r="J19" s="163"/>
      <c r="K19" s="163"/>
      <c r="L19" s="163"/>
      <c r="M19" s="163"/>
    </row>
    <row r="20" spans="1:13" ht="25.15" customHeight="1">
      <c r="A20" s="60" t="s">
        <v>32</v>
      </c>
      <c r="B20" s="101"/>
      <c r="C20" s="101"/>
      <c r="D20" s="118" t="str">
        <f t="shared" si="1"/>
        <v/>
      </c>
      <c r="E20" s="151"/>
      <c r="F20" s="151"/>
      <c r="G20" s="151"/>
      <c r="H20" s="151"/>
      <c r="I20" s="151"/>
      <c r="J20" s="151"/>
      <c r="K20" s="151"/>
      <c r="L20" s="151"/>
      <c r="M20" s="151"/>
    </row>
    <row r="21" spans="1:13" ht="24.75" customHeight="1">
      <c r="A21" s="68" t="s">
        <v>33</v>
      </c>
      <c r="B21" s="102"/>
      <c r="C21" s="103"/>
      <c r="D21" s="118" t="str">
        <f t="shared" si="1"/>
        <v/>
      </c>
      <c r="E21" s="69" t="s">
        <v>80</v>
      </c>
      <c r="F21" s="74">
        <v>7400</v>
      </c>
      <c r="G21" s="47" t="s">
        <v>25</v>
      </c>
      <c r="H21" s="47" t="s">
        <v>81</v>
      </c>
      <c r="I21" s="70"/>
      <c r="J21" s="47" t="s">
        <v>25</v>
      </c>
      <c r="K21" s="58" t="s">
        <v>40</v>
      </c>
      <c r="L21" s="62"/>
      <c r="M21" s="64" t="s">
        <v>41</v>
      </c>
    </row>
    <row r="22" spans="1:13" ht="25.15" customHeight="1">
      <c r="A22" s="60" t="s">
        <v>34</v>
      </c>
      <c r="B22" s="101"/>
      <c r="C22" s="101"/>
      <c r="D22" s="118" t="str">
        <f t="shared" si="1"/>
        <v/>
      </c>
      <c r="E22" s="151"/>
      <c r="F22" s="151"/>
      <c r="G22" s="151"/>
      <c r="H22" s="151"/>
      <c r="I22" s="151"/>
      <c r="J22" s="151"/>
      <c r="K22" s="151"/>
      <c r="L22" s="151"/>
      <c r="M22" s="151"/>
    </row>
    <row r="23" spans="1:13" ht="25.15" customHeight="1">
      <c r="A23" s="60" t="s">
        <v>83</v>
      </c>
      <c r="B23" s="101"/>
      <c r="C23" s="101"/>
      <c r="D23" s="118" t="str">
        <f t="shared" si="1"/>
        <v/>
      </c>
      <c r="E23" s="166"/>
      <c r="F23" s="167"/>
      <c r="G23" s="167"/>
      <c r="H23" s="167"/>
      <c r="I23" s="167"/>
      <c r="J23" s="167"/>
      <c r="K23" s="167"/>
      <c r="L23" s="167"/>
      <c r="M23" s="168"/>
    </row>
    <row r="24" spans="1:13" ht="25.15" customHeight="1">
      <c r="A24" s="60" t="s">
        <v>85</v>
      </c>
      <c r="B24" s="101"/>
      <c r="C24" s="101"/>
      <c r="D24" s="118" t="str">
        <f t="shared" si="1"/>
        <v/>
      </c>
      <c r="E24" s="164"/>
      <c r="F24" s="164"/>
      <c r="G24" s="164"/>
      <c r="H24" s="164"/>
      <c r="I24" s="164"/>
      <c r="J24" s="164"/>
      <c r="K24" s="164"/>
      <c r="L24" s="164"/>
      <c r="M24" s="164"/>
    </row>
    <row r="25" spans="1:13" ht="25.15" customHeight="1">
      <c r="A25" s="60"/>
      <c r="B25" s="101"/>
      <c r="C25" s="101"/>
      <c r="D25" s="118" t="str">
        <f t="shared" si="1"/>
        <v/>
      </c>
      <c r="E25" s="165"/>
      <c r="F25" s="165"/>
      <c r="G25" s="165"/>
      <c r="H25" s="165"/>
      <c r="I25" s="165"/>
      <c r="J25" s="165"/>
      <c r="K25" s="165"/>
      <c r="L25" s="165"/>
      <c r="M25" s="165"/>
    </row>
    <row r="26" spans="1:13" ht="25.15" customHeight="1">
      <c r="A26" s="60" t="s">
        <v>16</v>
      </c>
      <c r="B26" s="101">
        <f>SUM(B18:B25)</f>
        <v>0</v>
      </c>
      <c r="C26" s="101">
        <f>SUM(C18:C25)</f>
        <v>0</v>
      </c>
      <c r="D26" s="118">
        <f>IF(B26="","",B26-C26)</f>
        <v>0</v>
      </c>
      <c r="E26" s="165"/>
      <c r="F26" s="165"/>
      <c r="G26" s="165"/>
      <c r="H26" s="165"/>
      <c r="I26" s="165"/>
      <c r="J26" s="165"/>
      <c r="K26" s="165"/>
      <c r="L26" s="165"/>
      <c r="M26" s="165"/>
    </row>
    <row r="27" spans="1:13" s="72" customFormat="1" ht="15.75" customHeight="1">
      <c r="A27" s="59"/>
      <c r="B27" s="59"/>
      <c r="C27" s="59"/>
      <c r="D27" s="59"/>
      <c r="E27" s="66"/>
      <c r="F27" s="71"/>
      <c r="G27" s="71"/>
      <c r="H27" s="71"/>
      <c r="I27" s="71"/>
      <c r="J27" s="71"/>
      <c r="K27" s="71"/>
      <c r="L27" s="71"/>
    </row>
    <row r="28" spans="1:13" ht="25.15" customHeight="1">
      <c r="A28" s="58" t="s">
        <v>17</v>
      </c>
      <c r="C28" s="104">
        <f>B14</f>
        <v>0</v>
      </c>
      <c r="D28" s="67" t="s">
        <v>25</v>
      </c>
    </row>
    <row r="29" spans="1:13" ht="25.15" customHeight="1">
      <c r="A29" s="58" t="s">
        <v>18</v>
      </c>
      <c r="C29" s="104">
        <f>B26</f>
        <v>0</v>
      </c>
      <c r="D29" s="67" t="s">
        <v>25</v>
      </c>
    </row>
    <row r="30" spans="1:13" ht="25.15" customHeight="1">
      <c r="A30" s="58" t="s">
        <v>19</v>
      </c>
      <c r="C30" s="104">
        <f>C28-C29</f>
        <v>0</v>
      </c>
      <c r="D30" s="67" t="s">
        <v>25</v>
      </c>
    </row>
    <row r="31" spans="1:13" ht="24.75" customHeight="1">
      <c r="E31" s="58"/>
    </row>
    <row r="32" spans="1:13" ht="24.75" customHeight="1">
      <c r="A32" s="161" t="s">
        <v>130</v>
      </c>
      <c r="B32" s="161"/>
      <c r="C32" s="161"/>
      <c r="D32" s="161"/>
    </row>
    <row r="33" spans="1:5" ht="24.75" customHeight="1">
      <c r="A33" s="67"/>
      <c r="B33" s="161"/>
      <c r="C33" s="161"/>
      <c r="D33" s="161"/>
      <c r="E33" s="161"/>
    </row>
    <row r="34" spans="1:5" ht="24.75" customHeight="1">
      <c r="A34" s="67"/>
      <c r="B34" s="161"/>
      <c r="C34" s="161"/>
      <c r="D34" s="161"/>
      <c r="E34" s="161"/>
    </row>
  </sheetData>
  <protectedRanges>
    <protectedRange sqref="I6" name="範囲16"/>
    <protectedRange sqref="I5" name="範囲15"/>
    <protectedRange sqref="F5" name="範囲14"/>
    <protectedRange sqref="C5:C6" name="範囲1"/>
    <protectedRange sqref="B8:C11" name="範囲2"/>
    <protectedRange sqref="C12" name="範囲3"/>
    <protectedRange sqref="A13:C13" name="範囲4"/>
    <protectedRange sqref="E8:M11" name="範囲5"/>
    <protectedRange sqref="E13:M14" name="範囲6"/>
    <protectedRange sqref="O12" name="範囲7"/>
    <protectedRange sqref="B18:C20" name="範囲8"/>
    <protectedRange sqref="C21" name="範囲9"/>
    <protectedRange sqref="B22:C24" name="範囲10"/>
    <protectedRange sqref="A25:C25" name="範囲11"/>
    <protectedRange sqref="E18:M20" name="範囲12"/>
    <protectedRange sqref="E22:M26" name="範囲13"/>
  </protectedRanges>
  <mergeCells count="23">
    <mergeCell ref="A32:D32"/>
    <mergeCell ref="B33:E33"/>
    <mergeCell ref="B34:E34"/>
    <mergeCell ref="E4:M4"/>
    <mergeCell ref="E8:M8"/>
    <mergeCell ref="E9:M9"/>
    <mergeCell ref="E10:M10"/>
    <mergeCell ref="E11:M11"/>
    <mergeCell ref="E12:M12"/>
    <mergeCell ref="E14:M14"/>
    <mergeCell ref="E19:M19"/>
    <mergeCell ref="E22:M22"/>
    <mergeCell ref="E24:M24"/>
    <mergeCell ref="E25:M25"/>
    <mergeCell ref="E26:M26"/>
    <mergeCell ref="E23:M23"/>
    <mergeCell ref="E20:M20"/>
    <mergeCell ref="E2:F2"/>
    <mergeCell ref="E3:M3"/>
    <mergeCell ref="G2:M2"/>
    <mergeCell ref="E18:M18"/>
    <mergeCell ref="E13:M13"/>
    <mergeCell ref="E17:M17"/>
  </mergeCells>
  <phoneticPr fontId="3"/>
  <pageMargins left="0.59055118110236227" right="0.39370078740157483" top="0.98425196850393704" bottom="0.98425196850393704" header="0.51181102362204722" footer="0.51181102362204722"/>
  <pageSetup paperSize="9" scale="90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FBB7B959-1235-4E5C-AF06-9BF7F9CE2EEF}">
          <x14:formula1>
            <xm:f>Sheet1!$D$1:$D$6</xm:f>
          </x14:formula1>
          <xm:sqref>A1</xm:sqref>
        </x14:dataValidation>
        <x14:dataValidation type="list" allowBlank="1" showInputMessage="1" showErrorMessage="1" xr:uid="{BC3FAC59-618A-42AB-993F-A6153FF5E8E9}">
          <x14:formula1>
            <xm:f>Sheet1!$C$36:$C$37</xm:f>
          </x14:formula1>
          <xm:sqref>A32:D32</xm:sqref>
        </x14:dataValidation>
        <x14:dataValidation type="list" allowBlank="1" showInputMessage="1" showErrorMessage="1" xr:uid="{881B1FA6-8D01-480F-90C3-1A35EDB0F25B}">
          <x14:formula1>
            <xm:f>Sheet1!$C$39:$C$40</xm:f>
          </x14:formula1>
          <xm:sqref>B33:E33</xm:sqref>
        </x14:dataValidation>
        <x14:dataValidation type="list" allowBlank="1" showInputMessage="1" showErrorMessage="1" xr:uid="{AE915E76-DB6A-4E57-8DFA-0A6E3EE3794D}">
          <x14:formula1>
            <xm:f>Sheet1!$C$42:$C$43</xm:f>
          </x14:formula1>
          <xm:sqref>B34:E34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5"/>
  <sheetViews>
    <sheetView zoomScaleNormal="100" workbookViewId="0"/>
  </sheetViews>
  <sheetFormatPr defaultRowHeight="38.25" customHeight="1"/>
  <cols>
    <col min="1" max="1" width="13.5" style="27" customWidth="1"/>
    <col min="2" max="2" width="22.875" style="27" customWidth="1"/>
    <col min="3" max="3" width="9.625" style="27" customWidth="1"/>
    <col min="4" max="4" width="4.625" style="27" customWidth="1"/>
    <col min="5" max="5" width="12.75" style="27" customWidth="1"/>
    <col min="6" max="6" width="19.5" style="27" customWidth="1"/>
    <col min="7" max="16384" width="9" style="27"/>
  </cols>
  <sheetData>
    <row r="1" spans="1:6" ht="38.25" customHeight="1">
      <c r="B1" s="25" t="s">
        <v>96</v>
      </c>
      <c r="C1" s="31">
        <v>8</v>
      </c>
      <c r="D1" s="21" t="s">
        <v>78</v>
      </c>
    </row>
    <row r="2" spans="1:6" ht="27" customHeight="1">
      <c r="B2" s="25"/>
      <c r="D2" s="21"/>
    </row>
    <row r="3" spans="1:6" ht="27" customHeight="1">
      <c r="B3" s="25"/>
      <c r="C3" s="73" t="s">
        <v>46</v>
      </c>
      <c r="D3" s="170">
        <f>①報告書!E2</f>
        <v>0</v>
      </c>
      <c r="E3" s="171"/>
      <c r="F3" s="172"/>
    </row>
    <row r="4" spans="1:6" ht="27" customHeight="1"/>
    <row r="5" spans="1:6" ht="38.25" customHeight="1">
      <c r="A5" s="32" t="s">
        <v>75</v>
      </c>
      <c r="B5" s="32" t="s">
        <v>73</v>
      </c>
      <c r="C5" s="169" t="s">
        <v>74</v>
      </c>
      <c r="D5" s="169"/>
      <c r="E5" s="169"/>
      <c r="F5" s="32" t="s">
        <v>98</v>
      </c>
    </row>
    <row r="6" spans="1:6" ht="38.25" customHeight="1">
      <c r="A6" s="32"/>
      <c r="B6" s="32"/>
      <c r="C6" s="33"/>
      <c r="D6" s="28" t="s">
        <v>77</v>
      </c>
      <c r="E6" s="34"/>
      <c r="F6" s="32"/>
    </row>
    <row r="7" spans="1:6" ht="38.25" customHeight="1">
      <c r="A7" s="32"/>
      <c r="B7" s="32"/>
      <c r="C7" s="33"/>
      <c r="D7" s="28" t="s">
        <v>77</v>
      </c>
      <c r="E7" s="34"/>
      <c r="F7" s="32"/>
    </row>
    <row r="8" spans="1:6" ht="38.25" customHeight="1">
      <c r="A8" s="32"/>
      <c r="B8" s="32"/>
      <c r="C8" s="33"/>
      <c r="D8" s="28" t="s">
        <v>77</v>
      </c>
      <c r="E8" s="34"/>
      <c r="F8" s="32"/>
    </row>
    <row r="9" spans="1:6" ht="38.25" customHeight="1">
      <c r="A9" s="32"/>
      <c r="B9" s="32"/>
      <c r="C9" s="33"/>
      <c r="D9" s="28" t="s">
        <v>77</v>
      </c>
      <c r="E9" s="34"/>
      <c r="F9" s="32"/>
    </row>
    <row r="10" spans="1:6" ht="38.25" customHeight="1">
      <c r="A10" s="32"/>
      <c r="B10" s="32"/>
      <c r="C10" s="33"/>
      <c r="D10" s="28" t="s">
        <v>77</v>
      </c>
      <c r="E10" s="34"/>
      <c r="F10" s="32"/>
    </row>
    <row r="11" spans="1:6" ht="38.25" customHeight="1">
      <c r="A11" s="32"/>
      <c r="B11" s="32"/>
      <c r="C11" s="33"/>
      <c r="D11" s="28" t="s">
        <v>77</v>
      </c>
      <c r="E11" s="34"/>
      <c r="F11" s="32"/>
    </row>
    <row r="12" spans="1:6" ht="38.25" customHeight="1">
      <c r="A12" s="32"/>
      <c r="B12" s="32"/>
      <c r="C12" s="33"/>
      <c r="D12" s="28" t="s">
        <v>77</v>
      </c>
      <c r="E12" s="34"/>
      <c r="F12" s="32"/>
    </row>
    <row r="13" spans="1:6" ht="38.25" customHeight="1">
      <c r="A13" s="32"/>
      <c r="B13" s="32"/>
      <c r="C13" s="33"/>
      <c r="D13" s="28" t="s">
        <v>77</v>
      </c>
      <c r="E13" s="34"/>
      <c r="F13" s="32"/>
    </row>
    <row r="14" spans="1:6" ht="38.25" customHeight="1">
      <c r="A14" s="32"/>
      <c r="B14" s="32"/>
      <c r="C14" s="33"/>
      <c r="D14" s="28" t="s">
        <v>77</v>
      </c>
      <c r="E14" s="34"/>
      <c r="F14" s="32"/>
    </row>
    <row r="15" spans="1:6" ht="38.25" customHeight="1">
      <c r="A15" s="32"/>
      <c r="B15" s="32"/>
      <c r="C15" s="33"/>
      <c r="D15" s="28" t="s">
        <v>77</v>
      </c>
      <c r="E15" s="34"/>
      <c r="F15" s="32"/>
    </row>
    <row r="16" spans="1:6" ht="38.25" customHeight="1">
      <c r="A16" s="32"/>
      <c r="B16" s="32"/>
      <c r="C16" s="33"/>
      <c r="D16" s="28" t="s">
        <v>77</v>
      </c>
      <c r="E16" s="34"/>
      <c r="F16" s="32"/>
    </row>
    <row r="17" spans="1:6" ht="38.25" customHeight="1">
      <c r="A17" s="32"/>
      <c r="B17" s="32"/>
      <c r="C17" s="33"/>
      <c r="D17" s="28" t="s">
        <v>77</v>
      </c>
      <c r="E17" s="34"/>
      <c r="F17" s="32"/>
    </row>
    <row r="18" spans="1:6" ht="38.25" customHeight="1">
      <c r="A18" s="32"/>
      <c r="B18" s="32"/>
      <c r="C18" s="33"/>
      <c r="D18" s="28" t="s">
        <v>77</v>
      </c>
      <c r="E18" s="34"/>
      <c r="F18" s="32"/>
    </row>
    <row r="19" spans="1:6" ht="38.25" customHeight="1">
      <c r="A19" s="32"/>
      <c r="B19" s="32"/>
      <c r="C19" s="33"/>
      <c r="D19" s="28" t="s">
        <v>77</v>
      </c>
      <c r="E19" s="34"/>
      <c r="F19" s="32"/>
    </row>
    <row r="20" spans="1:6" ht="38.25" customHeight="1">
      <c r="A20" s="32"/>
      <c r="B20" s="32"/>
      <c r="C20" s="33"/>
      <c r="D20" s="28" t="s">
        <v>77</v>
      </c>
      <c r="E20" s="34"/>
      <c r="F20" s="32"/>
    </row>
    <row r="21" spans="1:6" ht="38.25" customHeight="1">
      <c r="A21" s="32"/>
      <c r="B21" s="32"/>
      <c r="C21" s="33"/>
      <c r="D21" s="28" t="s">
        <v>77</v>
      </c>
      <c r="E21" s="34"/>
      <c r="F21" s="32"/>
    </row>
    <row r="22" spans="1:6" ht="24.75" customHeight="1">
      <c r="A22" s="114"/>
      <c r="B22" s="114"/>
      <c r="C22" s="25"/>
      <c r="E22" s="115"/>
    </row>
    <row r="23" spans="1:6" ht="38.25" customHeight="1">
      <c r="A23" s="173"/>
      <c r="B23" s="173"/>
    </row>
    <row r="24" spans="1:6" ht="38.25" customHeight="1">
      <c r="B24" s="173"/>
      <c r="C24" s="173"/>
      <c r="D24" s="173"/>
      <c r="E24" s="173"/>
    </row>
    <row r="25" spans="1:6" ht="38.25" customHeight="1">
      <c r="B25" s="173"/>
      <c r="C25" s="173"/>
      <c r="D25" s="173"/>
      <c r="E25" s="173"/>
    </row>
  </sheetData>
  <protectedRanges>
    <protectedRange sqref="E6:F22" name="範囲2"/>
    <protectedRange sqref="A6:C22" name="範囲1"/>
  </protectedRanges>
  <mergeCells count="5">
    <mergeCell ref="C5:E5"/>
    <mergeCell ref="D3:F3"/>
    <mergeCell ref="A23:B23"/>
    <mergeCell ref="B24:E24"/>
    <mergeCell ref="B25:E25"/>
  </mergeCells>
  <phoneticPr fontId="3"/>
  <pageMargins left="0.78740157480314965" right="0.78740157480314965" top="0.98425196850393704" bottom="0.98425196850393704" header="0.51181102362204722" footer="0.51181102362204722"/>
  <pageSetup paperSize="9" scale="84" orientation="portrait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36D14B3-9911-431D-8251-944386C80382}">
          <x14:formula1>
            <xm:f>Sheet1!$D$1:$D$6</xm:f>
          </x14:formula1>
          <xm:sqref>A1</xm:sqref>
        </x14:dataValidation>
        <x14:dataValidation type="list" allowBlank="1" showInputMessage="1" showErrorMessage="1" xr:uid="{DEE45BBA-F767-4226-8D04-04870B6321C1}">
          <x14:formula1>
            <xm:f>Sheet1!$C$45:$C$46</xm:f>
          </x14:formula1>
          <xm:sqref>A23:B23</xm:sqref>
        </x14:dataValidation>
        <x14:dataValidation type="list" allowBlank="1" showInputMessage="1" showErrorMessage="1" xr:uid="{7A1645CA-65C1-401C-8384-0E37E8BE580F}">
          <x14:formula1>
            <xm:f>Sheet1!$C$48:$C$49</xm:f>
          </x14:formula1>
          <xm:sqref>B24:E24</xm:sqref>
        </x14:dataValidation>
        <x14:dataValidation type="list" allowBlank="1" showInputMessage="1" showErrorMessage="1" xr:uid="{34E4FE44-0560-4C5F-AA41-189BA16E21DC}">
          <x14:formula1>
            <xm:f>Sheet1!$C$51:$C$52</xm:f>
          </x14:formula1>
          <xm:sqref>B25:E25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156"/>
  <sheetViews>
    <sheetView view="pageBreakPreview" zoomScaleNormal="100" workbookViewId="0"/>
  </sheetViews>
  <sheetFormatPr defaultRowHeight="20.25" customHeight="1"/>
  <cols>
    <col min="1" max="1" width="5" style="18" customWidth="1"/>
    <col min="2" max="2" width="13.875" style="18" customWidth="1"/>
    <col min="3" max="3" width="4.25" style="18" customWidth="1"/>
    <col min="4" max="4" width="10.375" style="18" customWidth="1"/>
    <col min="5" max="5" width="5.375" style="23" customWidth="1"/>
    <col min="6" max="6" width="7.875" style="18" customWidth="1"/>
    <col min="7" max="8" width="7" style="18" customWidth="1"/>
    <col min="9" max="9" width="8.875" style="18" customWidth="1"/>
    <col min="10" max="10" width="5.875" style="18" customWidth="1"/>
    <col min="11" max="11" width="2.375" style="18" customWidth="1"/>
    <col min="12" max="16" width="9" style="18"/>
    <col min="17" max="17" width="11.125" style="18" customWidth="1"/>
    <col min="18" max="16384" width="9" style="18"/>
  </cols>
  <sheetData>
    <row r="1" spans="1:17" ht="20.25" customHeight="1">
      <c r="D1" s="25" t="s">
        <v>96</v>
      </c>
      <c r="E1" s="31">
        <v>8</v>
      </c>
      <c r="F1" s="179" t="s">
        <v>51</v>
      </c>
      <c r="G1" s="179"/>
      <c r="H1" s="179"/>
    </row>
    <row r="2" spans="1:17" ht="20.25" customHeight="1" thickBot="1">
      <c r="F2" s="180" t="s">
        <v>46</v>
      </c>
      <c r="G2" s="181"/>
      <c r="H2" s="170">
        <f>①報告書!E2</f>
        <v>0</v>
      </c>
      <c r="I2" s="171"/>
      <c r="J2" s="171"/>
      <c r="K2" s="171"/>
      <c r="L2" s="172"/>
    </row>
    <row r="3" spans="1:17" ht="20.25" customHeight="1" thickBot="1">
      <c r="N3" s="76" t="s">
        <v>65</v>
      </c>
      <c r="O3" s="86">
        <f>COUNTA(D10:D149)</f>
        <v>0</v>
      </c>
      <c r="P3" s="91" t="s">
        <v>94</v>
      </c>
      <c r="Q3" s="77" t="e">
        <f>SUM(E10:E15)/O3</f>
        <v>#DIV/0!</v>
      </c>
    </row>
    <row r="4" spans="1:17" ht="20.25" customHeight="1" thickBot="1">
      <c r="A4" s="19"/>
      <c r="B4" s="19" t="s">
        <v>59</v>
      </c>
      <c r="C4" s="177" t="s">
        <v>61</v>
      </c>
      <c r="D4" s="177"/>
      <c r="E4" s="178" t="s">
        <v>62</v>
      </c>
      <c r="F4" s="178"/>
      <c r="G4" s="177" t="s">
        <v>68</v>
      </c>
      <c r="H4" s="177"/>
      <c r="J4" s="177" t="s">
        <v>89</v>
      </c>
      <c r="K4" s="177"/>
      <c r="L4" s="177"/>
      <c r="N4" s="78" t="s">
        <v>63</v>
      </c>
      <c r="O4" s="87">
        <f>COUNTIF(C10:C149,"男")</f>
        <v>0</v>
      </c>
      <c r="P4" s="92" t="s">
        <v>64</v>
      </c>
      <c r="Q4" s="79">
        <f>COUNTIF(C10:C149,"女")</f>
        <v>0</v>
      </c>
    </row>
    <row r="5" spans="1:17" ht="20.25" customHeight="1" thickTop="1">
      <c r="A5" s="19" t="s">
        <v>52</v>
      </c>
      <c r="B5" s="19">
        <f>O5</f>
        <v>0</v>
      </c>
      <c r="C5" s="177">
        <f>O6</f>
        <v>0</v>
      </c>
      <c r="D5" s="177"/>
      <c r="E5" s="178">
        <f>O7</f>
        <v>0</v>
      </c>
      <c r="F5" s="178"/>
      <c r="G5" s="177">
        <f>SUM(B5:F5)</f>
        <v>0</v>
      </c>
      <c r="H5" s="177"/>
      <c r="J5" s="177"/>
      <c r="K5" s="177"/>
      <c r="L5" s="75" t="s">
        <v>90</v>
      </c>
      <c r="N5" s="80" t="s">
        <v>91</v>
      </c>
      <c r="O5" s="88">
        <f>SUMPRODUCT(($C$10:$C$149="男")*($E$10:$E$149&gt;=18)*($E$10:$E$149&lt;70))</f>
        <v>0</v>
      </c>
      <c r="P5" s="93" t="s">
        <v>66</v>
      </c>
      <c r="Q5" s="81">
        <f>SUMPRODUCT(($C$10:$C$149="女")*($E$10:$E$149&gt;=18)*($E$10:$E$149&lt;70))</f>
        <v>0</v>
      </c>
    </row>
    <row r="6" spans="1:17" ht="20.25" customHeight="1">
      <c r="A6" s="19" t="s">
        <v>53</v>
      </c>
      <c r="B6" s="19">
        <f>Q5</f>
        <v>0</v>
      </c>
      <c r="C6" s="177">
        <f>Q6</f>
        <v>0</v>
      </c>
      <c r="D6" s="177"/>
      <c r="E6" s="178">
        <f>Q7</f>
        <v>0</v>
      </c>
      <c r="F6" s="178"/>
      <c r="G6" s="177">
        <f>SUM(B6:F6)</f>
        <v>0</v>
      </c>
      <c r="H6" s="177"/>
      <c r="N6" s="82" t="s">
        <v>92</v>
      </c>
      <c r="O6" s="89">
        <f>SUMPRODUCT(($C$10:$C$149="男")*($E$10:$E$149&gt;=70)*($E$10:$E$149&lt;80))</f>
        <v>0</v>
      </c>
      <c r="P6" s="94" t="s">
        <v>92</v>
      </c>
      <c r="Q6" s="83">
        <f>SUMPRODUCT(($C$10:$C$149="女")*($E$10:$E$149&gt;=70)*($E$10:$E$149&lt;80))</f>
        <v>0</v>
      </c>
    </row>
    <row r="7" spans="1:17" ht="20.25" customHeight="1" thickBot="1">
      <c r="A7" s="19" t="s">
        <v>67</v>
      </c>
      <c r="B7" s="19">
        <f>SUM(B5:B6)</f>
        <v>0</v>
      </c>
      <c r="C7" s="177">
        <f>SUM(C5:D6)</f>
        <v>0</v>
      </c>
      <c r="D7" s="177"/>
      <c r="E7" s="178">
        <f>SUM(E5:F6)</f>
        <v>0</v>
      </c>
      <c r="F7" s="178"/>
      <c r="G7" s="177"/>
      <c r="H7" s="177"/>
      <c r="N7" s="84" t="s">
        <v>93</v>
      </c>
      <c r="O7" s="90">
        <f>SUMPRODUCT(($C$10:$C$149="男")*($E$10:$E$149&gt;=80)*($E$10:$E$149&lt;120))</f>
        <v>0</v>
      </c>
      <c r="P7" s="95" t="s">
        <v>93</v>
      </c>
      <c r="Q7" s="85">
        <f>SUMPRODUCT(($C$10:$C$149="女")*($E$10:$E$149&gt;=80)*($E$10:$E$149&lt;120))</f>
        <v>0</v>
      </c>
    </row>
    <row r="8" spans="1:17" ht="20.25" customHeight="1" thickBot="1"/>
    <row r="9" spans="1:17" ht="20.25" customHeight="1" thickBot="1">
      <c r="A9" s="19" t="s">
        <v>54</v>
      </c>
      <c r="B9" s="19" t="s">
        <v>55</v>
      </c>
      <c r="C9" s="19" t="s">
        <v>60</v>
      </c>
      <c r="D9" s="19" t="s">
        <v>56</v>
      </c>
      <c r="E9" s="24" t="s">
        <v>57</v>
      </c>
      <c r="F9" s="177" t="s">
        <v>76</v>
      </c>
      <c r="G9" s="177"/>
      <c r="H9" s="177"/>
      <c r="I9" s="177"/>
      <c r="J9" s="177" t="s">
        <v>74</v>
      </c>
      <c r="K9" s="177"/>
      <c r="L9" s="177"/>
      <c r="N9" s="105" t="s">
        <v>97</v>
      </c>
      <c r="O9" s="106">
        <v>46113</v>
      </c>
    </row>
    <row r="10" spans="1:17" ht="20.25" customHeight="1">
      <c r="A10" s="19">
        <v>1</v>
      </c>
      <c r="B10" s="19"/>
      <c r="C10" s="19"/>
      <c r="D10" s="20"/>
      <c r="E10" s="19">
        <f>DATEDIF(D10, $O$9, "ｙ" )</f>
        <v>126</v>
      </c>
      <c r="F10" s="174"/>
      <c r="G10" s="175"/>
      <c r="H10" s="175"/>
      <c r="I10" s="176"/>
      <c r="J10" s="36"/>
      <c r="K10" s="37" t="s">
        <v>58</v>
      </c>
      <c r="L10" s="38"/>
      <c r="N10" s="26" t="str">
        <f>C10&amp;E10</f>
        <v>126</v>
      </c>
    </row>
    <row r="11" spans="1:17" ht="20.25" customHeight="1">
      <c r="A11" s="19">
        <v>2</v>
      </c>
      <c r="B11" s="19"/>
      <c r="C11" s="19"/>
      <c r="D11" s="20"/>
      <c r="E11" s="19">
        <f t="shared" ref="E11:E41" si="0">DATEDIF(D11, $O$9, "ｙ" )</f>
        <v>126</v>
      </c>
      <c r="F11" s="174"/>
      <c r="G11" s="175"/>
      <c r="H11" s="175"/>
      <c r="I11" s="176"/>
      <c r="J11" s="36"/>
      <c r="K11" s="37" t="s">
        <v>58</v>
      </c>
      <c r="L11" s="38"/>
      <c r="N11" s="26" t="str">
        <f>C11&amp;E11</f>
        <v>126</v>
      </c>
    </row>
    <row r="12" spans="1:17" ht="20.25" customHeight="1">
      <c r="A12" s="19">
        <v>3</v>
      </c>
      <c r="B12" s="19"/>
      <c r="C12" s="19"/>
      <c r="D12" s="20"/>
      <c r="E12" s="19">
        <f t="shared" si="0"/>
        <v>126</v>
      </c>
      <c r="F12" s="174"/>
      <c r="G12" s="175"/>
      <c r="H12" s="175"/>
      <c r="I12" s="176"/>
      <c r="J12" s="36"/>
      <c r="K12" s="37" t="s">
        <v>58</v>
      </c>
      <c r="L12" s="38"/>
      <c r="N12" s="18" t="str">
        <f t="shared" ref="N12:N74" si="1">C12&amp;E12</f>
        <v>126</v>
      </c>
    </row>
    <row r="13" spans="1:17" ht="20.25" customHeight="1">
      <c r="A13" s="19">
        <v>4</v>
      </c>
      <c r="B13" s="19"/>
      <c r="C13" s="19"/>
      <c r="D13" s="20"/>
      <c r="E13" s="19">
        <f t="shared" si="0"/>
        <v>126</v>
      </c>
      <c r="F13" s="174"/>
      <c r="G13" s="175"/>
      <c r="H13" s="175"/>
      <c r="I13" s="176"/>
      <c r="J13" s="36"/>
      <c r="K13" s="37" t="s">
        <v>58</v>
      </c>
      <c r="L13" s="38"/>
      <c r="N13" s="26" t="str">
        <f t="shared" si="1"/>
        <v>126</v>
      </c>
    </row>
    <row r="14" spans="1:17" ht="20.25" customHeight="1">
      <c r="A14" s="19">
        <v>5</v>
      </c>
      <c r="B14" s="19"/>
      <c r="C14" s="19"/>
      <c r="D14" s="20"/>
      <c r="E14" s="19">
        <f t="shared" si="0"/>
        <v>126</v>
      </c>
      <c r="F14" s="174"/>
      <c r="G14" s="175"/>
      <c r="H14" s="175"/>
      <c r="I14" s="176"/>
      <c r="J14" s="36"/>
      <c r="K14" s="37" t="s">
        <v>58</v>
      </c>
      <c r="L14" s="38"/>
      <c r="N14" s="26" t="str">
        <f t="shared" si="1"/>
        <v>126</v>
      </c>
    </row>
    <row r="15" spans="1:17" ht="20.25" customHeight="1">
      <c r="A15" s="19">
        <v>6</v>
      </c>
      <c r="B15" s="19"/>
      <c r="C15" s="19"/>
      <c r="D15" s="20"/>
      <c r="E15" s="19">
        <f t="shared" si="0"/>
        <v>126</v>
      </c>
      <c r="F15" s="174"/>
      <c r="G15" s="175"/>
      <c r="H15" s="175"/>
      <c r="I15" s="176"/>
      <c r="J15" s="36"/>
      <c r="K15" s="37" t="s">
        <v>58</v>
      </c>
      <c r="L15" s="38"/>
      <c r="N15" s="18" t="str">
        <f t="shared" si="1"/>
        <v>126</v>
      </c>
    </row>
    <row r="16" spans="1:17" ht="20.25" customHeight="1">
      <c r="A16" s="19">
        <v>7</v>
      </c>
      <c r="B16" s="19"/>
      <c r="C16" s="19"/>
      <c r="D16" s="20"/>
      <c r="E16" s="19">
        <f t="shared" si="0"/>
        <v>126</v>
      </c>
      <c r="F16" s="174"/>
      <c r="G16" s="175"/>
      <c r="H16" s="175"/>
      <c r="I16" s="176"/>
      <c r="J16" s="36"/>
      <c r="K16" s="37" t="s">
        <v>58</v>
      </c>
      <c r="L16" s="38"/>
      <c r="N16" s="26" t="str">
        <f t="shared" si="1"/>
        <v>126</v>
      </c>
    </row>
    <row r="17" spans="1:14" ht="20.25" customHeight="1">
      <c r="A17" s="19">
        <v>8</v>
      </c>
      <c r="B17" s="19"/>
      <c r="C17" s="19"/>
      <c r="D17" s="20"/>
      <c r="E17" s="19">
        <f t="shared" si="0"/>
        <v>126</v>
      </c>
      <c r="F17" s="174"/>
      <c r="G17" s="175"/>
      <c r="H17" s="175"/>
      <c r="I17" s="176"/>
      <c r="J17" s="36"/>
      <c r="K17" s="37" t="s">
        <v>58</v>
      </c>
      <c r="L17" s="38"/>
      <c r="N17" s="26" t="str">
        <f t="shared" si="1"/>
        <v>126</v>
      </c>
    </row>
    <row r="18" spans="1:14" ht="20.25" customHeight="1">
      <c r="A18" s="19">
        <v>9</v>
      </c>
      <c r="B18" s="19"/>
      <c r="C18" s="19"/>
      <c r="D18" s="20"/>
      <c r="E18" s="19">
        <f t="shared" si="0"/>
        <v>126</v>
      </c>
      <c r="F18" s="174"/>
      <c r="G18" s="175"/>
      <c r="H18" s="175"/>
      <c r="I18" s="176"/>
      <c r="J18" s="36"/>
      <c r="K18" s="37" t="s">
        <v>58</v>
      </c>
      <c r="L18" s="38"/>
      <c r="N18" s="18" t="str">
        <f t="shared" si="1"/>
        <v>126</v>
      </c>
    </row>
    <row r="19" spans="1:14" ht="20.25" customHeight="1">
      <c r="A19" s="19">
        <v>10</v>
      </c>
      <c r="B19" s="19"/>
      <c r="C19" s="19"/>
      <c r="D19" s="20"/>
      <c r="E19" s="19">
        <f t="shared" si="0"/>
        <v>126</v>
      </c>
      <c r="F19" s="174"/>
      <c r="G19" s="175"/>
      <c r="H19" s="175"/>
      <c r="I19" s="176"/>
      <c r="J19" s="36"/>
      <c r="K19" s="37" t="s">
        <v>58</v>
      </c>
      <c r="L19" s="38"/>
      <c r="N19" s="18" t="str">
        <f t="shared" si="1"/>
        <v>126</v>
      </c>
    </row>
    <row r="20" spans="1:14" ht="20.25" customHeight="1">
      <c r="A20" s="19">
        <v>11</v>
      </c>
      <c r="B20" s="19"/>
      <c r="C20" s="19"/>
      <c r="D20" s="20"/>
      <c r="E20" s="19">
        <f t="shared" si="0"/>
        <v>126</v>
      </c>
      <c r="F20" s="174"/>
      <c r="G20" s="175"/>
      <c r="H20" s="175"/>
      <c r="I20" s="176"/>
      <c r="J20" s="36"/>
      <c r="K20" s="37" t="s">
        <v>58</v>
      </c>
      <c r="L20" s="38"/>
      <c r="N20" s="18" t="str">
        <f t="shared" si="1"/>
        <v>126</v>
      </c>
    </row>
    <row r="21" spans="1:14" ht="20.25" customHeight="1">
      <c r="A21" s="19">
        <v>12</v>
      </c>
      <c r="B21" s="19"/>
      <c r="C21" s="19"/>
      <c r="D21" s="20"/>
      <c r="E21" s="19">
        <f t="shared" si="0"/>
        <v>126</v>
      </c>
      <c r="F21" s="174"/>
      <c r="G21" s="175"/>
      <c r="H21" s="175"/>
      <c r="I21" s="176"/>
      <c r="J21" s="36"/>
      <c r="K21" s="37" t="s">
        <v>58</v>
      </c>
      <c r="L21" s="38"/>
      <c r="N21" s="18" t="str">
        <f t="shared" si="1"/>
        <v>126</v>
      </c>
    </row>
    <row r="22" spans="1:14" ht="20.25" customHeight="1">
      <c r="A22" s="19">
        <v>13</v>
      </c>
      <c r="B22" s="19"/>
      <c r="C22" s="19"/>
      <c r="D22" s="20"/>
      <c r="E22" s="19">
        <f t="shared" si="0"/>
        <v>126</v>
      </c>
      <c r="F22" s="174"/>
      <c r="G22" s="175"/>
      <c r="H22" s="175"/>
      <c r="I22" s="176"/>
      <c r="J22" s="36"/>
      <c r="K22" s="37" t="s">
        <v>58</v>
      </c>
      <c r="L22" s="38"/>
      <c r="N22" s="18" t="str">
        <f t="shared" si="1"/>
        <v>126</v>
      </c>
    </row>
    <row r="23" spans="1:14" ht="20.25" customHeight="1">
      <c r="A23" s="19">
        <v>14</v>
      </c>
      <c r="B23" s="19"/>
      <c r="C23" s="19"/>
      <c r="D23" s="20"/>
      <c r="E23" s="19">
        <f t="shared" si="0"/>
        <v>126</v>
      </c>
      <c r="F23" s="174"/>
      <c r="G23" s="175"/>
      <c r="H23" s="175"/>
      <c r="I23" s="176"/>
      <c r="J23" s="36"/>
      <c r="K23" s="37" t="s">
        <v>58</v>
      </c>
      <c r="L23" s="38"/>
      <c r="N23" s="18" t="str">
        <f t="shared" si="1"/>
        <v>126</v>
      </c>
    </row>
    <row r="24" spans="1:14" ht="20.25" customHeight="1">
      <c r="A24" s="19">
        <v>15</v>
      </c>
      <c r="B24" s="19"/>
      <c r="C24" s="19"/>
      <c r="D24" s="20"/>
      <c r="E24" s="19">
        <f t="shared" si="0"/>
        <v>126</v>
      </c>
      <c r="F24" s="174"/>
      <c r="G24" s="175"/>
      <c r="H24" s="175"/>
      <c r="I24" s="176"/>
      <c r="J24" s="36"/>
      <c r="K24" s="37" t="s">
        <v>58</v>
      </c>
      <c r="L24" s="38"/>
      <c r="N24" s="18" t="str">
        <f t="shared" si="1"/>
        <v>126</v>
      </c>
    </row>
    <row r="25" spans="1:14" ht="20.25" customHeight="1">
      <c r="A25" s="19">
        <v>16</v>
      </c>
      <c r="B25" s="19"/>
      <c r="C25" s="19"/>
      <c r="D25" s="20"/>
      <c r="E25" s="19">
        <f t="shared" si="0"/>
        <v>126</v>
      </c>
      <c r="F25" s="174"/>
      <c r="G25" s="175"/>
      <c r="H25" s="175"/>
      <c r="I25" s="176"/>
      <c r="J25" s="36"/>
      <c r="K25" s="37" t="s">
        <v>58</v>
      </c>
      <c r="L25" s="38"/>
      <c r="N25" s="18" t="str">
        <f t="shared" si="1"/>
        <v>126</v>
      </c>
    </row>
    <row r="26" spans="1:14" ht="20.25" customHeight="1">
      <c r="A26" s="19">
        <v>17</v>
      </c>
      <c r="B26" s="19"/>
      <c r="C26" s="19"/>
      <c r="D26" s="20"/>
      <c r="E26" s="19">
        <f t="shared" si="0"/>
        <v>126</v>
      </c>
      <c r="F26" s="174"/>
      <c r="G26" s="175"/>
      <c r="H26" s="175"/>
      <c r="I26" s="176"/>
      <c r="J26" s="36"/>
      <c r="K26" s="37" t="s">
        <v>58</v>
      </c>
      <c r="L26" s="38"/>
      <c r="N26" s="18" t="str">
        <f t="shared" si="1"/>
        <v>126</v>
      </c>
    </row>
    <row r="27" spans="1:14" ht="20.25" customHeight="1">
      <c r="A27" s="19">
        <v>18</v>
      </c>
      <c r="B27" s="19"/>
      <c r="C27" s="19"/>
      <c r="D27" s="20"/>
      <c r="E27" s="19">
        <f t="shared" si="0"/>
        <v>126</v>
      </c>
      <c r="F27" s="174"/>
      <c r="G27" s="175"/>
      <c r="H27" s="175"/>
      <c r="I27" s="176"/>
      <c r="J27" s="36"/>
      <c r="K27" s="37" t="s">
        <v>58</v>
      </c>
      <c r="L27" s="38"/>
      <c r="N27" s="18" t="str">
        <f t="shared" si="1"/>
        <v>126</v>
      </c>
    </row>
    <row r="28" spans="1:14" ht="20.25" customHeight="1">
      <c r="A28" s="19">
        <v>19</v>
      </c>
      <c r="B28" s="19"/>
      <c r="C28" s="19"/>
      <c r="D28" s="20"/>
      <c r="E28" s="19">
        <f t="shared" si="0"/>
        <v>126</v>
      </c>
      <c r="F28" s="174"/>
      <c r="G28" s="175"/>
      <c r="H28" s="175"/>
      <c r="I28" s="176"/>
      <c r="J28" s="36"/>
      <c r="K28" s="37" t="s">
        <v>58</v>
      </c>
      <c r="L28" s="38"/>
      <c r="N28" s="18" t="str">
        <f t="shared" si="1"/>
        <v>126</v>
      </c>
    </row>
    <row r="29" spans="1:14" ht="20.25" customHeight="1">
      <c r="A29" s="19">
        <v>20</v>
      </c>
      <c r="B29" s="19"/>
      <c r="C29" s="19"/>
      <c r="D29" s="20"/>
      <c r="E29" s="19">
        <f t="shared" si="0"/>
        <v>126</v>
      </c>
      <c r="F29" s="174"/>
      <c r="G29" s="175"/>
      <c r="H29" s="175"/>
      <c r="I29" s="176"/>
      <c r="J29" s="36"/>
      <c r="K29" s="37" t="s">
        <v>58</v>
      </c>
      <c r="L29" s="38"/>
      <c r="N29" s="18" t="str">
        <f t="shared" si="1"/>
        <v>126</v>
      </c>
    </row>
    <row r="30" spans="1:14" ht="20.25" customHeight="1">
      <c r="A30" s="19">
        <v>21</v>
      </c>
      <c r="B30" s="19"/>
      <c r="C30" s="19"/>
      <c r="D30" s="20"/>
      <c r="E30" s="19">
        <f t="shared" si="0"/>
        <v>126</v>
      </c>
      <c r="F30" s="174"/>
      <c r="G30" s="175"/>
      <c r="H30" s="175"/>
      <c r="I30" s="176"/>
      <c r="J30" s="36"/>
      <c r="K30" s="37" t="s">
        <v>58</v>
      </c>
      <c r="L30" s="38"/>
      <c r="N30" s="18" t="str">
        <f t="shared" si="1"/>
        <v>126</v>
      </c>
    </row>
    <row r="31" spans="1:14" ht="20.25" customHeight="1">
      <c r="A31" s="19">
        <v>22</v>
      </c>
      <c r="B31" s="19"/>
      <c r="C31" s="19"/>
      <c r="D31" s="20"/>
      <c r="E31" s="19">
        <f t="shared" si="0"/>
        <v>126</v>
      </c>
      <c r="F31" s="174"/>
      <c r="G31" s="175"/>
      <c r="H31" s="175"/>
      <c r="I31" s="176"/>
      <c r="J31" s="36"/>
      <c r="K31" s="37" t="s">
        <v>58</v>
      </c>
      <c r="L31" s="38"/>
      <c r="N31" s="18" t="str">
        <f t="shared" si="1"/>
        <v>126</v>
      </c>
    </row>
    <row r="32" spans="1:14" ht="20.25" customHeight="1">
      <c r="A32" s="19">
        <v>23</v>
      </c>
      <c r="B32" s="19"/>
      <c r="C32" s="19"/>
      <c r="D32" s="20"/>
      <c r="E32" s="19">
        <f t="shared" si="0"/>
        <v>126</v>
      </c>
      <c r="F32" s="174"/>
      <c r="G32" s="175"/>
      <c r="H32" s="175"/>
      <c r="I32" s="176"/>
      <c r="J32" s="36"/>
      <c r="K32" s="37" t="s">
        <v>58</v>
      </c>
      <c r="L32" s="38"/>
      <c r="N32" s="18" t="str">
        <f t="shared" si="1"/>
        <v>126</v>
      </c>
    </row>
    <row r="33" spans="1:14" ht="20.25" customHeight="1">
      <c r="A33" s="19">
        <v>24</v>
      </c>
      <c r="B33" s="19"/>
      <c r="C33" s="19"/>
      <c r="D33" s="20"/>
      <c r="E33" s="19">
        <f t="shared" si="0"/>
        <v>126</v>
      </c>
      <c r="F33" s="174"/>
      <c r="G33" s="175"/>
      <c r="H33" s="175"/>
      <c r="I33" s="176"/>
      <c r="J33" s="36"/>
      <c r="K33" s="37" t="s">
        <v>58</v>
      </c>
      <c r="L33" s="38"/>
      <c r="N33" s="18" t="str">
        <f t="shared" si="1"/>
        <v>126</v>
      </c>
    </row>
    <row r="34" spans="1:14" ht="20.25" customHeight="1">
      <c r="A34" s="19">
        <v>25</v>
      </c>
      <c r="B34" s="19"/>
      <c r="C34" s="19"/>
      <c r="D34" s="20"/>
      <c r="E34" s="19">
        <f t="shared" si="0"/>
        <v>126</v>
      </c>
      <c r="F34" s="174"/>
      <c r="G34" s="175"/>
      <c r="H34" s="175"/>
      <c r="I34" s="176"/>
      <c r="J34" s="36"/>
      <c r="K34" s="37" t="s">
        <v>58</v>
      </c>
      <c r="L34" s="38"/>
      <c r="N34" s="18" t="str">
        <f t="shared" si="1"/>
        <v>126</v>
      </c>
    </row>
    <row r="35" spans="1:14" ht="20.25" customHeight="1">
      <c r="A35" s="19">
        <v>26</v>
      </c>
      <c r="B35" s="19"/>
      <c r="C35" s="19"/>
      <c r="D35" s="20"/>
      <c r="E35" s="19">
        <f t="shared" si="0"/>
        <v>126</v>
      </c>
      <c r="F35" s="174"/>
      <c r="G35" s="175"/>
      <c r="H35" s="175"/>
      <c r="I35" s="176"/>
      <c r="J35" s="36"/>
      <c r="K35" s="37" t="s">
        <v>58</v>
      </c>
      <c r="L35" s="38"/>
      <c r="N35" s="18" t="str">
        <f t="shared" si="1"/>
        <v>126</v>
      </c>
    </row>
    <row r="36" spans="1:14" ht="20.25" customHeight="1">
      <c r="A36" s="19">
        <v>27</v>
      </c>
      <c r="B36" s="19"/>
      <c r="C36" s="19"/>
      <c r="D36" s="20"/>
      <c r="E36" s="19">
        <f t="shared" si="0"/>
        <v>126</v>
      </c>
      <c r="F36" s="174"/>
      <c r="G36" s="175"/>
      <c r="H36" s="175"/>
      <c r="I36" s="176"/>
      <c r="J36" s="36"/>
      <c r="K36" s="37" t="s">
        <v>58</v>
      </c>
      <c r="L36" s="38"/>
      <c r="N36" s="18" t="str">
        <f t="shared" si="1"/>
        <v>126</v>
      </c>
    </row>
    <row r="37" spans="1:14" ht="20.25" customHeight="1">
      <c r="A37" s="19">
        <v>28</v>
      </c>
      <c r="B37" s="19"/>
      <c r="C37" s="19"/>
      <c r="D37" s="20"/>
      <c r="E37" s="19">
        <f t="shared" si="0"/>
        <v>126</v>
      </c>
      <c r="F37" s="174"/>
      <c r="G37" s="175"/>
      <c r="H37" s="175"/>
      <c r="I37" s="176"/>
      <c r="J37" s="36"/>
      <c r="K37" s="37" t="s">
        <v>58</v>
      </c>
      <c r="L37" s="38"/>
      <c r="N37" s="18" t="str">
        <f t="shared" si="1"/>
        <v>126</v>
      </c>
    </row>
    <row r="38" spans="1:14" ht="20.25" customHeight="1">
      <c r="A38" s="19">
        <v>29</v>
      </c>
      <c r="B38" s="19"/>
      <c r="C38" s="19"/>
      <c r="D38" s="20"/>
      <c r="E38" s="19">
        <f t="shared" si="0"/>
        <v>126</v>
      </c>
      <c r="F38" s="174"/>
      <c r="G38" s="175"/>
      <c r="H38" s="175"/>
      <c r="I38" s="176"/>
      <c r="J38" s="36"/>
      <c r="K38" s="37" t="s">
        <v>58</v>
      </c>
      <c r="L38" s="38"/>
      <c r="N38" s="18" t="str">
        <f t="shared" si="1"/>
        <v>126</v>
      </c>
    </row>
    <row r="39" spans="1:14" ht="20.25" customHeight="1">
      <c r="A39" s="19">
        <v>30</v>
      </c>
      <c r="B39" s="19"/>
      <c r="C39" s="19"/>
      <c r="D39" s="20"/>
      <c r="E39" s="19">
        <f t="shared" si="0"/>
        <v>126</v>
      </c>
      <c r="F39" s="174"/>
      <c r="G39" s="175"/>
      <c r="H39" s="175"/>
      <c r="I39" s="176"/>
      <c r="J39" s="36"/>
      <c r="K39" s="37" t="s">
        <v>58</v>
      </c>
      <c r="L39" s="38"/>
      <c r="N39" s="18" t="str">
        <f t="shared" si="1"/>
        <v>126</v>
      </c>
    </row>
    <row r="40" spans="1:14" ht="20.25" customHeight="1">
      <c r="A40" s="19">
        <v>31</v>
      </c>
      <c r="B40" s="19"/>
      <c r="C40" s="19"/>
      <c r="D40" s="20"/>
      <c r="E40" s="19">
        <f t="shared" si="0"/>
        <v>126</v>
      </c>
      <c r="F40" s="174"/>
      <c r="G40" s="175"/>
      <c r="H40" s="175"/>
      <c r="I40" s="176"/>
      <c r="J40" s="36"/>
      <c r="K40" s="37" t="s">
        <v>58</v>
      </c>
      <c r="L40" s="38"/>
      <c r="N40" s="18" t="str">
        <f t="shared" si="1"/>
        <v>126</v>
      </c>
    </row>
    <row r="41" spans="1:14" ht="20.25" customHeight="1">
      <c r="A41" s="19">
        <v>32</v>
      </c>
      <c r="B41" s="19"/>
      <c r="C41" s="19"/>
      <c r="D41" s="20"/>
      <c r="E41" s="19">
        <f t="shared" si="0"/>
        <v>126</v>
      </c>
      <c r="F41" s="174"/>
      <c r="G41" s="175"/>
      <c r="H41" s="175"/>
      <c r="I41" s="176"/>
      <c r="J41" s="36"/>
      <c r="K41" s="37" t="s">
        <v>58</v>
      </c>
      <c r="L41" s="38"/>
      <c r="N41" s="18" t="str">
        <f t="shared" si="1"/>
        <v>126</v>
      </c>
    </row>
    <row r="42" spans="1:14" ht="20.25" customHeight="1">
      <c r="A42" s="19">
        <v>33</v>
      </c>
      <c r="B42" s="19"/>
      <c r="C42" s="19"/>
      <c r="D42" s="20"/>
      <c r="E42" s="19">
        <f t="shared" ref="E42:E73" si="2">DATEDIF(D42, $O$9, "ｙ" )</f>
        <v>126</v>
      </c>
      <c r="F42" s="174"/>
      <c r="G42" s="175"/>
      <c r="H42" s="175"/>
      <c r="I42" s="176"/>
      <c r="J42" s="36"/>
      <c r="K42" s="37" t="s">
        <v>58</v>
      </c>
      <c r="L42" s="38"/>
      <c r="N42" s="18" t="str">
        <f t="shared" si="1"/>
        <v>126</v>
      </c>
    </row>
    <row r="43" spans="1:14" ht="20.25" customHeight="1">
      <c r="A43" s="19">
        <v>34</v>
      </c>
      <c r="B43" s="19"/>
      <c r="C43" s="19"/>
      <c r="D43" s="20"/>
      <c r="E43" s="19">
        <f t="shared" si="2"/>
        <v>126</v>
      </c>
      <c r="F43" s="174"/>
      <c r="G43" s="175"/>
      <c r="H43" s="175"/>
      <c r="I43" s="176"/>
      <c r="J43" s="36"/>
      <c r="K43" s="37" t="s">
        <v>58</v>
      </c>
      <c r="L43" s="38"/>
      <c r="N43" s="18" t="str">
        <f t="shared" si="1"/>
        <v>126</v>
      </c>
    </row>
    <row r="44" spans="1:14" ht="20.25" customHeight="1">
      <c r="A44" s="19">
        <v>35</v>
      </c>
      <c r="B44" s="19"/>
      <c r="C44" s="19"/>
      <c r="D44" s="20"/>
      <c r="E44" s="19">
        <f t="shared" si="2"/>
        <v>126</v>
      </c>
      <c r="F44" s="174"/>
      <c r="G44" s="175"/>
      <c r="H44" s="175"/>
      <c r="I44" s="176"/>
      <c r="J44" s="36"/>
      <c r="K44" s="37" t="s">
        <v>58</v>
      </c>
      <c r="L44" s="38"/>
      <c r="N44" s="18" t="str">
        <f t="shared" si="1"/>
        <v>126</v>
      </c>
    </row>
    <row r="45" spans="1:14" ht="20.25" customHeight="1">
      <c r="A45" s="19">
        <v>36</v>
      </c>
      <c r="B45" s="19"/>
      <c r="C45" s="19"/>
      <c r="D45" s="20"/>
      <c r="E45" s="19">
        <f t="shared" si="2"/>
        <v>126</v>
      </c>
      <c r="F45" s="174"/>
      <c r="G45" s="175"/>
      <c r="H45" s="175"/>
      <c r="I45" s="176"/>
      <c r="J45" s="36"/>
      <c r="K45" s="37" t="s">
        <v>58</v>
      </c>
      <c r="L45" s="38"/>
      <c r="N45" s="18" t="str">
        <f t="shared" si="1"/>
        <v>126</v>
      </c>
    </row>
    <row r="46" spans="1:14" ht="20.25" customHeight="1">
      <c r="A46" s="19">
        <v>37</v>
      </c>
      <c r="B46" s="19"/>
      <c r="C46" s="19"/>
      <c r="D46" s="20"/>
      <c r="E46" s="19">
        <f t="shared" si="2"/>
        <v>126</v>
      </c>
      <c r="F46" s="174"/>
      <c r="G46" s="175"/>
      <c r="H46" s="175"/>
      <c r="I46" s="176"/>
      <c r="J46" s="36"/>
      <c r="K46" s="37" t="s">
        <v>58</v>
      </c>
      <c r="L46" s="38"/>
      <c r="N46" s="18" t="str">
        <f t="shared" si="1"/>
        <v>126</v>
      </c>
    </row>
    <row r="47" spans="1:14" ht="20.25" customHeight="1">
      <c r="A47" s="19">
        <v>38</v>
      </c>
      <c r="B47" s="19"/>
      <c r="C47" s="19"/>
      <c r="D47" s="20"/>
      <c r="E47" s="19">
        <f t="shared" si="2"/>
        <v>126</v>
      </c>
      <c r="F47" s="174"/>
      <c r="G47" s="175"/>
      <c r="H47" s="175"/>
      <c r="I47" s="176"/>
      <c r="J47" s="36"/>
      <c r="K47" s="37" t="s">
        <v>58</v>
      </c>
      <c r="L47" s="38"/>
      <c r="N47" s="18" t="str">
        <f t="shared" si="1"/>
        <v>126</v>
      </c>
    </row>
    <row r="48" spans="1:14" ht="20.25" customHeight="1">
      <c r="A48" s="19">
        <v>39</v>
      </c>
      <c r="B48" s="19"/>
      <c r="C48" s="19"/>
      <c r="D48" s="20"/>
      <c r="E48" s="19">
        <f t="shared" si="2"/>
        <v>126</v>
      </c>
      <c r="F48" s="174"/>
      <c r="G48" s="175"/>
      <c r="H48" s="175"/>
      <c r="I48" s="176"/>
      <c r="J48" s="36"/>
      <c r="K48" s="37" t="s">
        <v>58</v>
      </c>
      <c r="L48" s="38"/>
      <c r="N48" s="18" t="str">
        <f t="shared" si="1"/>
        <v>126</v>
      </c>
    </row>
    <row r="49" spans="1:14" ht="20.25" customHeight="1">
      <c r="A49" s="19">
        <v>40</v>
      </c>
      <c r="B49" s="19"/>
      <c r="C49" s="19"/>
      <c r="D49" s="20"/>
      <c r="E49" s="19">
        <f t="shared" si="2"/>
        <v>126</v>
      </c>
      <c r="F49" s="174"/>
      <c r="G49" s="175"/>
      <c r="H49" s="175"/>
      <c r="I49" s="176"/>
      <c r="J49" s="36"/>
      <c r="K49" s="37" t="s">
        <v>58</v>
      </c>
      <c r="L49" s="38"/>
      <c r="N49" s="18" t="str">
        <f t="shared" si="1"/>
        <v>126</v>
      </c>
    </row>
    <row r="50" spans="1:14" ht="20.25" customHeight="1">
      <c r="A50" s="19">
        <v>41</v>
      </c>
      <c r="B50" s="19"/>
      <c r="C50" s="19"/>
      <c r="D50" s="20"/>
      <c r="E50" s="19">
        <f t="shared" si="2"/>
        <v>126</v>
      </c>
      <c r="F50" s="174"/>
      <c r="G50" s="175"/>
      <c r="H50" s="175"/>
      <c r="I50" s="176"/>
      <c r="J50" s="36"/>
      <c r="K50" s="37" t="s">
        <v>58</v>
      </c>
      <c r="L50" s="38"/>
      <c r="N50" s="18" t="str">
        <f t="shared" si="1"/>
        <v>126</v>
      </c>
    </row>
    <row r="51" spans="1:14" ht="20.25" customHeight="1">
      <c r="A51" s="19">
        <v>42</v>
      </c>
      <c r="B51" s="19"/>
      <c r="C51" s="19"/>
      <c r="D51" s="20"/>
      <c r="E51" s="19">
        <f t="shared" si="2"/>
        <v>126</v>
      </c>
      <c r="F51" s="174"/>
      <c r="G51" s="175"/>
      <c r="H51" s="175"/>
      <c r="I51" s="176"/>
      <c r="J51" s="36"/>
      <c r="K51" s="37" t="s">
        <v>58</v>
      </c>
      <c r="L51" s="38"/>
      <c r="N51" s="18" t="str">
        <f t="shared" si="1"/>
        <v>126</v>
      </c>
    </row>
    <row r="52" spans="1:14" ht="20.25" customHeight="1">
      <c r="A52" s="19">
        <v>43</v>
      </c>
      <c r="B52" s="19"/>
      <c r="C52" s="19"/>
      <c r="D52" s="20"/>
      <c r="E52" s="19">
        <f t="shared" si="2"/>
        <v>126</v>
      </c>
      <c r="F52" s="174"/>
      <c r="G52" s="175"/>
      <c r="H52" s="175"/>
      <c r="I52" s="176"/>
      <c r="J52" s="36"/>
      <c r="K52" s="37" t="s">
        <v>58</v>
      </c>
      <c r="L52" s="38"/>
      <c r="N52" s="18" t="str">
        <f t="shared" si="1"/>
        <v>126</v>
      </c>
    </row>
    <row r="53" spans="1:14" ht="20.25" customHeight="1">
      <c r="A53" s="19">
        <v>44</v>
      </c>
      <c r="B53" s="19"/>
      <c r="C53" s="19"/>
      <c r="D53" s="20"/>
      <c r="E53" s="19">
        <f t="shared" si="2"/>
        <v>126</v>
      </c>
      <c r="F53" s="174"/>
      <c r="G53" s="175"/>
      <c r="H53" s="175"/>
      <c r="I53" s="176"/>
      <c r="J53" s="36"/>
      <c r="K53" s="37" t="s">
        <v>58</v>
      </c>
      <c r="L53" s="38"/>
      <c r="N53" s="18" t="str">
        <f t="shared" si="1"/>
        <v>126</v>
      </c>
    </row>
    <row r="54" spans="1:14" ht="20.25" customHeight="1">
      <c r="A54" s="19">
        <v>45</v>
      </c>
      <c r="B54" s="19"/>
      <c r="C54" s="19"/>
      <c r="D54" s="20"/>
      <c r="E54" s="19">
        <f t="shared" si="2"/>
        <v>126</v>
      </c>
      <c r="F54" s="174"/>
      <c r="G54" s="175"/>
      <c r="H54" s="175"/>
      <c r="I54" s="176"/>
      <c r="J54" s="36"/>
      <c r="K54" s="37" t="s">
        <v>58</v>
      </c>
      <c r="L54" s="38"/>
      <c r="N54" s="18" t="str">
        <f t="shared" si="1"/>
        <v>126</v>
      </c>
    </row>
    <row r="55" spans="1:14" ht="20.25" customHeight="1">
      <c r="A55" s="19">
        <v>46</v>
      </c>
      <c r="B55" s="19"/>
      <c r="C55" s="19"/>
      <c r="D55" s="20"/>
      <c r="E55" s="19">
        <f t="shared" si="2"/>
        <v>126</v>
      </c>
      <c r="F55" s="174"/>
      <c r="G55" s="175"/>
      <c r="H55" s="175"/>
      <c r="I55" s="176"/>
      <c r="J55" s="36"/>
      <c r="K55" s="37" t="s">
        <v>58</v>
      </c>
      <c r="L55" s="38"/>
      <c r="N55" s="18" t="str">
        <f t="shared" si="1"/>
        <v>126</v>
      </c>
    </row>
    <row r="56" spans="1:14" ht="20.25" customHeight="1">
      <c r="A56" s="19">
        <v>47</v>
      </c>
      <c r="B56" s="19"/>
      <c r="C56" s="19"/>
      <c r="D56" s="20"/>
      <c r="E56" s="19">
        <f t="shared" si="2"/>
        <v>126</v>
      </c>
      <c r="F56" s="174"/>
      <c r="G56" s="175"/>
      <c r="H56" s="175"/>
      <c r="I56" s="176"/>
      <c r="J56" s="36"/>
      <c r="K56" s="37" t="s">
        <v>58</v>
      </c>
      <c r="L56" s="38"/>
      <c r="N56" s="18" t="str">
        <f t="shared" si="1"/>
        <v>126</v>
      </c>
    </row>
    <row r="57" spans="1:14" ht="20.25" customHeight="1">
      <c r="A57" s="19">
        <v>48</v>
      </c>
      <c r="B57" s="19"/>
      <c r="C57" s="19"/>
      <c r="D57" s="20"/>
      <c r="E57" s="19">
        <f t="shared" si="2"/>
        <v>126</v>
      </c>
      <c r="F57" s="174"/>
      <c r="G57" s="175"/>
      <c r="H57" s="175"/>
      <c r="I57" s="176"/>
      <c r="J57" s="36"/>
      <c r="K57" s="37" t="s">
        <v>58</v>
      </c>
      <c r="L57" s="38"/>
      <c r="N57" s="18" t="str">
        <f t="shared" si="1"/>
        <v>126</v>
      </c>
    </row>
    <row r="58" spans="1:14" ht="20.25" customHeight="1">
      <c r="A58" s="19">
        <v>49</v>
      </c>
      <c r="B58" s="19"/>
      <c r="C58" s="19"/>
      <c r="D58" s="20"/>
      <c r="E58" s="19">
        <f t="shared" si="2"/>
        <v>126</v>
      </c>
      <c r="F58" s="174"/>
      <c r="G58" s="175"/>
      <c r="H58" s="175"/>
      <c r="I58" s="176"/>
      <c r="J58" s="36"/>
      <c r="K58" s="37" t="s">
        <v>58</v>
      </c>
      <c r="L58" s="38"/>
      <c r="N58" s="18" t="str">
        <f t="shared" si="1"/>
        <v>126</v>
      </c>
    </row>
    <row r="59" spans="1:14" ht="20.25" customHeight="1">
      <c r="A59" s="19">
        <v>50</v>
      </c>
      <c r="B59" s="19"/>
      <c r="C59" s="19"/>
      <c r="D59" s="20"/>
      <c r="E59" s="19">
        <f t="shared" si="2"/>
        <v>126</v>
      </c>
      <c r="F59" s="174"/>
      <c r="G59" s="175"/>
      <c r="H59" s="175"/>
      <c r="I59" s="176"/>
      <c r="J59" s="36"/>
      <c r="K59" s="37" t="s">
        <v>58</v>
      </c>
      <c r="L59" s="38"/>
      <c r="N59" s="18" t="str">
        <f t="shared" si="1"/>
        <v>126</v>
      </c>
    </row>
    <row r="60" spans="1:14" ht="20.25" customHeight="1">
      <c r="A60" s="19">
        <v>51</v>
      </c>
      <c r="B60" s="19"/>
      <c r="C60" s="19"/>
      <c r="D60" s="20"/>
      <c r="E60" s="19">
        <f t="shared" si="2"/>
        <v>126</v>
      </c>
      <c r="F60" s="174"/>
      <c r="G60" s="175"/>
      <c r="H60" s="175"/>
      <c r="I60" s="176"/>
      <c r="J60" s="36"/>
      <c r="K60" s="37" t="s">
        <v>58</v>
      </c>
      <c r="L60" s="38"/>
      <c r="N60" s="18" t="str">
        <f t="shared" si="1"/>
        <v>126</v>
      </c>
    </row>
    <row r="61" spans="1:14" ht="20.25" customHeight="1">
      <c r="A61" s="19">
        <v>52</v>
      </c>
      <c r="B61" s="19"/>
      <c r="C61" s="19"/>
      <c r="D61" s="20"/>
      <c r="E61" s="19">
        <f t="shared" si="2"/>
        <v>126</v>
      </c>
      <c r="F61" s="174"/>
      <c r="G61" s="175"/>
      <c r="H61" s="175"/>
      <c r="I61" s="176"/>
      <c r="J61" s="36"/>
      <c r="K61" s="37" t="s">
        <v>58</v>
      </c>
      <c r="L61" s="38"/>
      <c r="N61" s="18" t="str">
        <f t="shared" si="1"/>
        <v>126</v>
      </c>
    </row>
    <row r="62" spans="1:14" ht="20.25" customHeight="1">
      <c r="A62" s="19">
        <v>53</v>
      </c>
      <c r="B62" s="19"/>
      <c r="C62" s="19"/>
      <c r="D62" s="20"/>
      <c r="E62" s="19">
        <f t="shared" si="2"/>
        <v>126</v>
      </c>
      <c r="F62" s="174"/>
      <c r="G62" s="175"/>
      <c r="H62" s="175"/>
      <c r="I62" s="176"/>
      <c r="J62" s="36"/>
      <c r="K62" s="37" t="s">
        <v>58</v>
      </c>
      <c r="L62" s="38"/>
      <c r="N62" s="18" t="str">
        <f t="shared" si="1"/>
        <v>126</v>
      </c>
    </row>
    <row r="63" spans="1:14" ht="20.25" customHeight="1">
      <c r="A63" s="19">
        <v>54</v>
      </c>
      <c r="B63" s="19"/>
      <c r="C63" s="19"/>
      <c r="D63" s="20"/>
      <c r="E63" s="19">
        <f t="shared" si="2"/>
        <v>126</v>
      </c>
      <c r="F63" s="174"/>
      <c r="G63" s="175"/>
      <c r="H63" s="175"/>
      <c r="I63" s="176"/>
      <c r="J63" s="36"/>
      <c r="K63" s="37" t="s">
        <v>58</v>
      </c>
      <c r="L63" s="38"/>
      <c r="N63" s="18" t="str">
        <f t="shared" si="1"/>
        <v>126</v>
      </c>
    </row>
    <row r="64" spans="1:14" ht="20.25" customHeight="1">
      <c r="A64" s="19">
        <v>55</v>
      </c>
      <c r="B64" s="19"/>
      <c r="C64" s="19"/>
      <c r="D64" s="20"/>
      <c r="E64" s="19">
        <f t="shared" si="2"/>
        <v>126</v>
      </c>
      <c r="F64" s="174"/>
      <c r="G64" s="175"/>
      <c r="H64" s="175"/>
      <c r="I64" s="176"/>
      <c r="J64" s="36"/>
      <c r="K64" s="37" t="s">
        <v>58</v>
      </c>
      <c r="L64" s="38"/>
      <c r="N64" s="18" t="str">
        <f t="shared" si="1"/>
        <v>126</v>
      </c>
    </row>
    <row r="65" spans="1:14" ht="20.25" customHeight="1">
      <c r="A65" s="19">
        <v>56</v>
      </c>
      <c r="B65" s="19"/>
      <c r="C65" s="19"/>
      <c r="D65" s="20"/>
      <c r="E65" s="19">
        <f t="shared" si="2"/>
        <v>126</v>
      </c>
      <c r="F65" s="174"/>
      <c r="G65" s="175"/>
      <c r="H65" s="175"/>
      <c r="I65" s="176"/>
      <c r="J65" s="36"/>
      <c r="K65" s="37" t="s">
        <v>58</v>
      </c>
      <c r="L65" s="38"/>
      <c r="N65" s="18" t="str">
        <f t="shared" si="1"/>
        <v>126</v>
      </c>
    </row>
    <row r="66" spans="1:14" ht="20.25" customHeight="1">
      <c r="A66" s="19">
        <v>57</v>
      </c>
      <c r="B66" s="19"/>
      <c r="C66" s="19"/>
      <c r="D66" s="20"/>
      <c r="E66" s="19">
        <f t="shared" si="2"/>
        <v>126</v>
      </c>
      <c r="F66" s="174"/>
      <c r="G66" s="175"/>
      <c r="H66" s="175"/>
      <c r="I66" s="176"/>
      <c r="J66" s="36"/>
      <c r="K66" s="37" t="s">
        <v>58</v>
      </c>
      <c r="L66" s="38"/>
      <c r="N66" s="18" t="str">
        <f t="shared" si="1"/>
        <v>126</v>
      </c>
    </row>
    <row r="67" spans="1:14" ht="20.25" customHeight="1">
      <c r="A67" s="19">
        <v>58</v>
      </c>
      <c r="B67" s="19"/>
      <c r="C67" s="19"/>
      <c r="D67" s="20"/>
      <c r="E67" s="19">
        <f t="shared" si="2"/>
        <v>126</v>
      </c>
      <c r="F67" s="174"/>
      <c r="G67" s="175"/>
      <c r="H67" s="175"/>
      <c r="I67" s="176"/>
      <c r="J67" s="36"/>
      <c r="K67" s="37" t="s">
        <v>58</v>
      </c>
      <c r="L67" s="38"/>
      <c r="N67" s="18" t="str">
        <f t="shared" si="1"/>
        <v>126</v>
      </c>
    </row>
    <row r="68" spans="1:14" ht="20.25" customHeight="1">
      <c r="A68" s="19">
        <v>59</v>
      </c>
      <c r="B68" s="19"/>
      <c r="C68" s="19"/>
      <c r="D68" s="20"/>
      <c r="E68" s="19">
        <f t="shared" si="2"/>
        <v>126</v>
      </c>
      <c r="F68" s="174"/>
      <c r="G68" s="175"/>
      <c r="H68" s="175"/>
      <c r="I68" s="176"/>
      <c r="J68" s="36"/>
      <c r="K68" s="37" t="s">
        <v>58</v>
      </c>
      <c r="L68" s="38"/>
      <c r="N68" s="18" t="str">
        <f t="shared" si="1"/>
        <v>126</v>
      </c>
    </row>
    <row r="69" spans="1:14" ht="20.25" customHeight="1">
      <c r="A69" s="19">
        <v>60</v>
      </c>
      <c r="B69" s="19"/>
      <c r="C69" s="19"/>
      <c r="D69" s="20"/>
      <c r="E69" s="19">
        <f t="shared" si="2"/>
        <v>126</v>
      </c>
      <c r="F69" s="174"/>
      <c r="G69" s="175"/>
      <c r="H69" s="175"/>
      <c r="I69" s="176"/>
      <c r="J69" s="36"/>
      <c r="K69" s="37" t="s">
        <v>58</v>
      </c>
      <c r="L69" s="38"/>
      <c r="N69" s="18" t="str">
        <f t="shared" si="1"/>
        <v>126</v>
      </c>
    </row>
    <row r="70" spans="1:14" ht="20.25" customHeight="1">
      <c r="A70" s="19">
        <v>61</v>
      </c>
      <c r="B70" s="19"/>
      <c r="C70" s="19"/>
      <c r="D70" s="20"/>
      <c r="E70" s="19">
        <f t="shared" si="2"/>
        <v>126</v>
      </c>
      <c r="F70" s="174"/>
      <c r="G70" s="175"/>
      <c r="H70" s="175"/>
      <c r="I70" s="176"/>
      <c r="J70" s="36"/>
      <c r="K70" s="37" t="s">
        <v>58</v>
      </c>
      <c r="L70" s="38"/>
      <c r="N70" s="18" t="str">
        <f t="shared" si="1"/>
        <v>126</v>
      </c>
    </row>
    <row r="71" spans="1:14" ht="20.25" customHeight="1">
      <c r="A71" s="19">
        <v>62</v>
      </c>
      <c r="B71" s="19"/>
      <c r="C71" s="19"/>
      <c r="D71" s="20"/>
      <c r="E71" s="19">
        <f t="shared" si="2"/>
        <v>126</v>
      </c>
      <c r="F71" s="174"/>
      <c r="G71" s="175"/>
      <c r="H71" s="175"/>
      <c r="I71" s="176"/>
      <c r="J71" s="36"/>
      <c r="K71" s="37" t="s">
        <v>58</v>
      </c>
      <c r="L71" s="38"/>
      <c r="N71" s="18" t="str">
        <f t="shared" si="1"/>
        <v>126</v>
      </c>
    </row>
    <row r="72" spans="1:14" ht="20.25" customHeight="1">
      <c r="A72" s="19">
        <v>63</v>
      </c>
      <c r="B72" s="19"/>
      <c r="C72" s="19"/>
      <c r="D72" s="20"/>
      <c r="E72" s="19">
        <f t="shared" si="2"/>
        <v>126</v>
      </c>
      <c r="F72" s="174"/>
      <c r="G72" s="175"/>
      <c r="H72" s="175"/>
      <c r="I72" s="176"/>
      <c r="J72" s="36"/>
      <c r="K72" s="37" t="s">
        <v>58</v>
      </c>
      <c r="L72" s="38"/>
      <c r="N72" s="18" t="str">
        <f t="shared" si="1"/>
        <v>126</v>
      </c>
    </row>
    <row r="73" spans="1:14" ht="20.25" customHeight="1">
      <c r="A73" s="19">
        <v>64</v>
      </c>
      <c r="B73" s="19"/>
      <c r="C73" s="19"/>
      <c r="D73" s="20"/>
      <c r="E73" s="19">
        <f t="shared" si="2"/>
        <v>126</v>
      </c>
      <c r="F73" s="174"/>
      <c r="G73" s="175"/>
      <c r="H73" s="175"/>
      <c r="I73" s="176"/>
      <c r="J73" s="36"/>
      <c r="K73" s="37" t="s">
        <v>58</v>
      </c>
      <c r="L73" s="38"/>
      <c r="N73" s="18" t="str">
        <f t="shared" si="1"/>
        <v>126</v>
      </c>
    </row>
    <row r="74" spans="1:14" ht="20.25" customHeight="1">
      <c r="A74" s="19">
        <v>65</v>
      </c>
      <c r="B74" s="19"/>
      <c r="C74" s="19"/>
      <c r="D74" s="20"/>
      <c r="E74" s="19">
        <f t="shared" ref="E74:E105" si="3">DATEDIF(D74, $O$9, "ｙ" )</f>
        <v>126</v>
      </c>
      <c r="F74" s="174"/>
      <c r="G74" s="175"/>
      <c r="H74" s="175"/>
      <c r="I74" s="176"/>
      <c r="J74" s="36"/>
      <c r="K74" s="37" t="s">
        <v>58</v>
      </c>
      <c r="L74" s="38"/>
      <c r="N74" s="18" t="str">
        <f t="shared" si="1"/>
        <v>126</v>
      </c>
    </row>
    <row r="75" spans="1:14" ht="20.25" customHeight="1">
      <c r="A75" s="19">
        <v>66</v>
      </c>
      <c r="B75" s="19"/>
      <c r="C75" s="19"/>
      <c r="D75" s="20"/>
      <c r="E75" s="19">
        <f t="shared" si="3"/>
        <v>126</v>
      </c>
      <c r="F75" s="174"/>
      <c r="G75" s="175"/>
      <c r="H75" s="175"/>
      <c r="I75" s="176"/>
      <c r="J75" s="36"/>
      <c r="K75" s="37" t="s">
        <v>58</v>
      </c>
      <c r="L75" s="38"/>
      <c r="N75" s="18" t="str">
        <f t="shared" ref="N75:N138" si="4">C75&amp;E75</f>
        <v>126</v>
      </c>
    </row>
    <row r="76" spans="1:14" ht="20.25" customHeight="1">
      <c r="A76" s="19">
        <v>67</v>
      </c>
      <c r="B76" s="19"/>
      <c r="C76" s="19"/>
      <c r="D76" s="20"/>
      <c r="E76" s="19">
        <f t="shared" si="3"/>
        <v>126</v>
      </c>
      <c r="F76" s="174"/>
      <c r="G76" s="175"/>
      <c r="H76" s="175"/>
      <c r="I76" s="176"/>
      <c r="J76" s="36"/>
      <c r="K76" s="37" t="s">
        <v>58</v>
      </c>
      <c r="L76" s="38"/>
      <c r="N76" s="18" t="str">
        <f t="shared" si="4"/>
        <v>126</v>
      </c>
    </row>
    <row r="77" spans="1:14" ht="20.25" customHeight="1">
      <c r="A77" s="19">
        <v>68</v>
      </c>
      <c r="B77" s="19"/>
      <c r="C77" s="19"/>
      <c r="D77" s="20"/>
      <c r="E77" s="19">
        <f t="shared" si="3"/>
        <v>126</v>
      </c>
      <c r="F77" s="174"/>
      <c r="G77" s="175"/>
      <c r="H77" s="175"/>
      <c r="I77" s="176"/>
      <c r="J77" s="36"/>
      <c r="K77" s="37" t="s">
        <v>58</v>
      </c>
      <c r="L77" s="38"/>
      <c r="N77" s="18" t="str">
        <f t="shared" si="4"/>
        <v>126</v>
      </c>
    </row>
    <row r="78" spans="1:14" ht="20.25" customHeight="1">
      <c r="A78" s="19">
        <v>69</v>
      </c>
      <c r="B78" s="19"/>
      <c r="C78" s="19"/>
      <c r="D78" s="20"/>
      <c r="E78" s="19">
        <f t="shared" si="3"/>
        <v>126</v>
      </c>
      <c r="F78" s="174"/>
      <c r="G78" s="175"/>
      <c r="H78" s="175"/>
      <c r="I78" s="176"/>
      <c r="J78" s="36"/>
      <c r="K78" s="37" t="s">
        <v>58</v>
      </c>
      <c r="L78" s="38"/>
      <c r="N78" s="18" t="str">
        <f t="shared" si="4"/>
        <v>126</v>
      </c>
    </row>
    <row r="79" spans="1:14" ht="20.25" customHeight="1">
      <c r="A79" s="19">
        <v>70</v>
      </c>
      <c r="B79" s="19"/>
      <c r="C79" s="19"/>
      <c r="D79" s="22"/>
      <c r="E79" s="19">
        <f t="shared" si="3"/>
        <v>126</v>
      </c>
      <c r="F79" s="174"/>
      <c r="G79" s="175"/>
      <c r="H79" s="175"/>
      <c r="I79" s="176"/>
      <c r="J79" s="36"/>
      <c r="K79" s="37" t="s">
        <v>58</v>
      </c>
      <c r="L79" s="38"/>
      <c r="N79" s="18" t="str">
        <f t="shared" si="4"/>
        <v>126</v>
      </c>
    </row>
    <row r="80" spans="1:14" ht="20.25" customHeight="1">
      <c r="A80" s="19">
        <v>71</v>
      </c>
      <c r="B80" s="19"/>
      <c r="C80" s="19"/>
      <c r="D80" s="22"/>
      <c r="E80" s="19">
        <f t="shared" si="3"/>
        <v>126</v>
      </c>
      <c r="F80" s="174"/>
      <c r="G80" s="175"/>
      <c r="H80" s="175"/>
      <c r="I80" s="176"/>
      <c r="J80" s="36"/>
      <c r="K80" s="37" t="s">
        <v>58</v>
      </c>
      <c r="L80" s="38"/>
      <c r="N80" s="18" t="str">
        <f t="shared" si="4"/>
        <v>126</v>
      </c>
    </row>
    <row r="81" spans="1:14" ht="20.25" customHeight="1">
      <c r="A81" s="19">
        <v>72</v>
      </c>
      <c r="B81" s="19"/>
      <c r="C81" s="19"/>
      <c r="D81" s="22"/>
      <c r="E81" s="19">
        <f t="shared" si="3"/>
        <v>126</v>
      </c>
      <c r="F81" s="174"/>
      <c r="G81" s="175"/>
      <c r="H81" s="175"/>
      <c r="I81" s="176"/>
      <c r="J81" s="36"/>
      <c r="K81" s="37" t="s">
        <v>58</v>
      </c>
      <c r="L81" s="38"/>
      <c r="N81" s="18" t="str">
        <f t="shared" si="4"/>
        <v>126</v>
      </c>
    </row>
    <row r="82" spans="1:14" ht="20.25" customHeight="1">
      <c r="A82" s="19">
        <v>73</v>
      </c>
      <c r="B82" s="19"/>
      <c r="C82" s="19"/>
      <c r="D82" s="22"/>
      <c r="E82" s="19">
        <f t="shared" si="3"/>
        <v>126</v>
      </c>
      <c r="F82" s="174"/>
      <c r="G82" s="175"/>
      <c r="H82" s="175"/>
      <c r="I82" s="176"/>
      <c r="J82" s="36"/>
      <c r="K82" s="37" t="s">
        <v>58</v>
      </c>
      <c r="L82" s="38"/>
      <c r="N82" s="18" t="str">
        <f t="shared" si="4"/>
        <v>126</v>
      </c>
    </row>
    <row r="83" spans="1:14" ht="20.25" customHeight="1">
      <c r="A83" s="19">
        <v>74</v>
      </c>
      <c r="B83" s="19"/>
      <c r="C83" s="19"/>
      <c r="D83" s="22"/>
      <c r="E83" s="19">
        <f t="shared" si="3"/>
        <v>126</v>
      </c>
      <c r="F83" s="174"/>
      <c r="G83" s="175"/>
      <c r="H83" s="175"/>
      <c r="I83" s="176"/>
      <c r="J83" s="36"/>
      <c r="K83" s="37" t="s">
        <v>58</v>
      </c>
      <c r="L83" s="38"/>
      <c r="N83" s="18" t="str">
        <f t="shared" si="4"/>
        <v>126</v>
      </c>
    </row>
    <row r="84" spans="1:14" ht="20.25" customHeight="1">
      <c r="A84" s="19">
        <v>75</v>
      </c>
      <c r="B84" s="19"/>
      <c r="C84" s="19"/>
      <c r="D84" s="22"/>
      <c r="E84" s="19">
        <f t="shared" si="3"/>
        <v>126</v>
      </c>
      <c r="F84" s="174"/>
      <c r="G84" s="175"/>
      <c r="H84" s="175"/>
      <c r="I84" s="176"/>
      <c r="J84" s="36"/>
      <c r="K84" s="37" t="s">
        <v>58</v>
      </c>
      <c r="L84" s="38"/>
      <c r="N84" s="18" t="str">
        <f t="shared" si="4"/>
        <v>126</v>
      </c>
    </row>
    <row r="85" spans="1:14" ht="20.25" customHeight="1">
      <c r="A85" s="19">
        <v>76</v>
      </c>
      <c r="B85" s="19"/>
      <c r="C85" s="19"/>
      <c r="D85" s="22"/>
      <c r="E85" s="19">
        <f t="shared" si="3"/>
        <v>126</v>
      </c>
      <c r="F85" s="174"/>
      <c r="G85" s="175"/>
      <c r="H85" s="175"/>
      <c r="I85" s="176"/>
      <c r="J85" s="36"/>
      <c r="K85" s="37" t="s">
        <v>58</v>
      </c>
      <c r="L85" s="38"/>
      <c r="N85" s="18" t="str">
        <f t="shared" si="4"/>
        <v>126</v>
      </c>
    </row>
    <row r="86" spans="1:14" ht="20.25" customHeight="1">
      <c r="A86" s="19">
        <v>77</v>
      </c>
      <c r="B86" s="19"/>
      <c r="C86" s="19"/>
      <c r="D86" s="22"/>
      <c r="E86" s="19">
        <f t="shared" si="3"/>
        <v>126</v>
      </c>
      <c r="F86" s="174"/>
      <c r="G86" s="175"/>
      <c r="H86" s="175"/>
      <c r="I86" s="176"/>
      <c r="J86" s="36"/>
      <c r="K86" s="37" t="s">
        <v>58</v>
      </c>
      <c r="L86" s="38"/>
      <c r="N86" s="18" t="str">
        <f t="shared" si="4"/>
        <v>126</v>
      </c>
    </row>
    <row r="87" spans="1:14" ht="20.25" customHeight="1">
      <c r="A87" s="19">
        <v>78</v>
      </c>
      <c r="B87" s="19"/>
      <c r="C87" s="19"/>
      <c r="D87" s="22"/>
      <c r="E87" s="19">
        <f t="shared" si="3"/>
        <v>126</v>
      </c>
      <c r="F87" s="174"/>
      <c r="G87" s="175"/>
      <c r="H87" s="175"/>
      <c r="I87" s="176"/>
      <c r="J87" s="36"/>
      <c r="K87" s="37" t="s">
        <v>58</v>
      </c>
      <c r="L87" s="38"/>
      <c r="N87" s="18" t="str">
        <f t="shared" si="4"/>
        <v>126</v>
      </c>
    </row>
    <row r="88" spans="1:14" ht="20.25" customHeight="1">
      <c r="A88" s="19">
        <v>79</v>
      </c>
      <c r="B88" s="19"/>
      <c r="C88" s="19"/>
      <c r="D88" s="22"/>
      <c r="E88" s="19">
        <f t="shared" si="3"/>
        <v>126</v>
      </c>
      <c r="F88" s="174"/>
      <c r="G88" s="175"/>
      <c r="H88" s="175"/>
      <c r="I88" s="176"/>
      <c r="J88" s="36"/>
      <c r="K88" s="37" t="s">
        <v>58</v>
      </c>
      <c r="L88" s="38"/>
      <c r="N88" s="18" t="str">
        <f t="shared" si="4"/>
        <v>126</v>
      </c>
    </row>
    <row r="89" spans="1:14" ht="20.25" customHeight="1">
      <c r="A89" s="19">
        <v>80</v>
      </c>
      <c r="B89" s="19"/>
      <c r="C89" s="19"/>
      <c r="D89" s="22"/>
      <c r="E89" s="19">
        <f t="shared" si="3"/>
        <v>126</v>
      </c>
      <c r="F89" s="174"/>
      <c r="G89" s="175"/>
      <c r="H89" s="175"/>
      <c r="I89" s="176"/>
      <c r="J89" s="36"/>
      <c r="K89" s="37" t="s">
        <v>58</v>
      </c>
      <c r="L89" s="38"/>
      <c r="N89" s="18" t="str">
        <f t="shared" si="4"/>
        <v>126</v>
      </c>
    </row>
    <row r="90" spans="1:14" ht="20.25" customHeight="1">
      <c r="A90" s="19">
        <v>81</v>
      </c>
      <c r="B90" s="19"/>
      <c r="C90" s="19"/>
      <c r="D90" s="22"/>
      <c r="E90" s="19">
        <f t="shared" si="3"/>
        <v>126</v>
      </c>
      <c r="F90" s="174"/>
      <c r="G90" s="175"/>
      <c r="H90" s="175"/>
      <c r="I90" s="176"/>
      <c r="J90" s="36"/>
      <c r="K90" s="37" t="s">
        <v>58</v>
      </c>
      <c r="L90" s="38"/>
      <c r="N90" s="18" t="str">
        <f t="shared" si="4"/>
        <v>126</v>
      </c>
    </row>
    <row r="91" spans="1:14" ht="20.25" customHeight="1">
      <c r="A91" s="19">
        <v>82</v>
      </c>
      <c r="B91" s="19"/>
      <c r="C91" s="19"/>
      <c r="D91" s="22"/>
      <c r="E91" s="19">
        <f t="shared" si="3"/>
        <v>126</v>
      </c>
      <c r="F91" s="174"/>
      <c r="G91" s="175"/>
      <c r="H91" s="175"/>
      <c r="I91" s="176"/>
      <c r="J91" s="36"/>
      <c r="K91" s="37" t="s">
        <v>58</v>
      </c>
      <c r="L91" s="38"/>
      <c r="N91" s="18" t="str">
        <f t="shared" si="4"/>
        <v>126</v>
      </c>
    </row>
    <row r="92" spans="1:14" ht="20.25" customHeight="1">
      <c r="A92" s="19">
        <v>83</v>
      </c>
      <c r="B92" s="19"/>
      <c r="C92" s="19"/>
      <c r="D92" s="22"/>
      <c r="E92" s="19">
        <f t="shared" si="3"/>
        <v>126</v>
      </c>
      <c r="F92" s="174"/>
      <c r="G92" s="175"/>
      <c r="H92" s="175"/>
      <c r="I92" s="176"/>
      <c r="J92" s="36"/>
      <c r="K92" s="37" t="s">
        <v>58</v>
      </c>
      <c r="L92" s="38"/>
      <c r="N92" s="18" t="str">
        <f t="shared" si="4"/>
        <v>126</v>
      </c>
    </row>
    <row r="93" spans="1:14" ht="20.25" customHeight="1">
      <c r="A93" s="19">
        <v>84</v>
      </c>
      <c r="B93" s="19"/>
      <c r="C93" s="19"/>
      <c r="D93" s="22"/>
      <c r="E93" s="19">
        <f t="shared" si="3"/>
        <v>126</v>
      </c>
      <c r="F93" s="174"/>
      <c r="G93" s="175"/>
      <c r="H93" s="175"/>
      <c r="I93" s="176"/>
      <c r="J93" s="36"/>
      <c r="K93" s="37" t="s">
        <v>58</v>
      </c>
      <c r="L93" s="38"/>
      <c r="N93" s="18" t="str">
        <f t="shared" si="4"/>
        <v>126</v>
      </c>
    </row>
    <row r="94" spans="1:14" ht="20.25" customHeight="1">
      <c r="A94" s="19">
        <v>85</v>
      </c>
      <c r="B94" s="19"/>
      <c r="C94" s="19"/>
      <c r="D94" s="22"/>
      <c r="E94" s="19">
        <f t="shared" si="3"/>
        <v>126</v>
      </c>
      <c r="F94" s="174"/>
      <c r="G94" s="175"/>
      <c r="H94" s="175"/>
      <c r="I94" s="176"/>
      <c r="J94" s="36"/>
      <c r="K94" s="37" t="s">
        <v>58</v>
      </c>
      <c r="L94" s="38"/>
      <c r="N94" s="18" t="str">
        <f t="shared" si="4"/>
        <v>126</v>
      </c>
    </row>
    <row r="95" spans="1:14" ht="20.25" customHeight="1">
      <c r="A95" s="19">
        <v>86</v>
      </c>
      <c r="B95" s="19"/>
      <c r="C95" s="19"/>
      <c r="D95" s="22"/>
      <c r="E95" s="19">
        <f t="shared" si="3"/>
        <v>126</v>
      </c>
      <c r="F95" s="174"/>
      <c r="G95" s="175"/>
      <c r="H95" s="175"/>
      <c r="I95" s="176"/>
      <c r="J95" s="36"/>
      <c r="K95" s="37" t="s">
        <v>58</v>
      </c>
      <c r="L95" s="38"/>
      <c r="N95" s="18" t="str">
        <f t="shared" si="4"/>
        <v>126</v>
      </c>
    </row>
    <row r="96" spans="1:14" ht="20.25" customHeight="1">
      <c r="A96" s="19">
        <v>87</v>
      </c>
      <c r="B96" s="19"/>
      <c r="C96" s="19"/>
      <c r="D96" s="22"/>
      <c r="E96" s="19">
        <f t="shared" si="3"/>
        <v>126</v>
      </c>
      <c r="F96" s="174"/>
      <c r="G96" s="175"/>
      <c r="H96" s="175"/>
      <c r="I96" s="176"/>
      <c r="J96" s="36"/>
      <c r="K96" s="37" t="s">
        <v>58</v>
      </c>
      <c r="L96" s="38"/>
      <c r="N96" s="18" t="str">
        <f t="shared" si="4"/>
        <v>126</v>
      </c>
    </row>
    <row r="97" spans="1:14" ht="20.25" customHeight="1">
      <c r="A97" s="19">
        <v>88</v>
      </c>
      <c r="B97" s="19"/>
      <c r="C97" s="19"/>
      <c r="D97" s="22"/>
      <c r="E97" s="19">
        <f t="shared" si="3"/>
        <v>126</v>
      </c>
      <c r="F97" s="174"/>
      <c r="G97" s="175"/>
      <c r="H97" s="175"/>
      <c r="I97" s="176"/>
      <c r="J97" s="36"/>
      <c r="K97" s="37" t="s">
        <v>58</v>
      </c>
      <c r="L97" s="38"/>
      <c r="N97" s="18" t="str">
        <f t="shared" si="4"/>
        <v>126</v>
      </c>
    </row>
    <row r="98" spans="1:14" ht="20.25" customHeight="1">
      <c r="A98" s="19">
        <v>89</v>
      </c>
      <c r="B98" s="19"/>
      <c r="C98" s="19"/>
      <c r="D98" s="22"/>
      <c r="E98" s="19">
        <f t="shared" si="3"/>
        <v>126</v>
      </c>
      <c r="F98" s="174"/>
      <c r="G98" s="175"/>
      <c r="H98" s="175"/>
      <c r="I98" s="176"/>
      <c r="J98" s="36"/>
      <c r="K98" s="37" t="s">
        <v>58</v>
      </c>
      <c r="L98" s="38"/>
      <c r="N98" s="18" t="str">
        <f t="shared" si="4"/>
        <v>126</v>
      </c>
    </row>
    <row r="99" spans="1:14" ht="20.25" customHeight="1">
      <c r="A99" s="19">
        <v>90</v>
      </c>
      <c r="B99" s="19"/>
      <c r="C99" s="19"/>
      <c r="D99" s="22"/>
      <c r="E99" s="19">
        <f t="shared" si="3"/>
        <v>126</v>
      </c>
      <c r="F99" s="174"/>
      <c r="G99" s="175"/>
      <c r="H99" s="175"/>
      <c r="I99" s="176"/>
      <c r="J99" s="36"/>
      <c r="K99" s="37" t="s">
        <v>58</v>
      </c>
      <c r="L99" s="38"/>
      <c r="N99" s="18" t="str">
        <f t="shared" si="4"/>
        <v>126</v>
      </c>
    </row>
    <row r="100" spans="1:14" ht="20.25" customHeight="1">
      <c r="A100" s="19">
        <v>91</v>
      </c>
      <c r="B100" s="19"/>
      <c r="C100" s="19"/>
      <c r="D100" s="22"/>
      <c r="E100" s="19">
        <f t="shared" si="3"/>
        <v>126</v>
      </c>
      <c r="F100" s="174"/>
      <c r="G100" s="175"/>
      <c r="H100" s="175"/>
      <c r="I100" s="176"/>
      <c r="J100" s="36"/>
      <c r="K100" s="37" t="s">
        <v>58</v>
      </c>
      <c r="L100" s="38"/>
      <c r="N100" s="18" t="str">
        <f t="shared" si="4"/>
        <v>126</v>
      </c>
    </row>
    <row r="101" spans="1:14" ht="20.25" customHeight="1">
      <c r="A101" s="19">
        <v>92</v>
      </c>
      <c r="B101" s="19"/>
      <c r="C101" s="19"/>
      <c r="D101" s="22"/>
      <c r="E101" s="19">
        <f t="shared" si="3"/>
        <v>126</v>
      </c>
      <c r="F101" s="174"/>
      <c r="G101" s="175"/>
      <c r="H101" s="175"/>
      <c r="I101" s="176"/>
      <c r="J101" s="36"/>
      <c r="K101" s="37" t="s">
        <v>58</v>
      </c>
      <c r="L101" s="38"/>
      <c r="N101" s="18" t="str">
        <f t="shared" si="4"/>
        <v>126</v>
      </c>
    </row>
    <row r="102" spans="1:14" ht="20.25" customHeight="1">
      <c r="A102" s="19">
        <v>93</v>
      </c>
      <c r="B102" s="19"/>
      <c r="C102" s="19"/>
      <c r="D102" s="22"/>
      <c r="E102" s="19">
        <f t="shared" si="3"/>
        <v>126</v>
      </c>
      <c r="F102" s="174"/>
      <c r="G102" s="175"/>
      <c r="H102" s="175"/>
      <c r="I102" s="176"/>
      <c r="J102" s="36"/>
      <c r="K102" s="37" t="s">
        <v>58</v>
      </c>
      <c r="L102" s="38"/>
      <c r="N102" s="18" t="str">
        <f t="shared" si="4"/>
        <v>126</v>
      </c>
    </row>
    <row r="103" spans="1:14" ht="20.25" customHeight="1">
      <c r="A103" s="19">
        <v>94</v>
      </c>
      <c r="B103" s="19"/>
      <c r="C103" s="19"/>
      <c r="D103" s="22"/>
      <c r="E103" s="19">
        <f t="shared" si="3"/>
        <v>126</v>
      </c>
      <c r="F103" s="174"/>
      <c r="G103" s="175"/>
      <c r="H103" s="175"/>
      <c r="I103" s="176"/>
      <c r="J103" s="36"/>
      <c r="K103" s="37" t="s">
        <v>58</v>
      </c>
      <c r="L103" s="38"/>
      <c r="N103" s="18" t="str">
        <f t="shared" si="4"/>
        <v>126</v>
      </c>
    </row>
    <row r="104" spans="1:14" ht="20.25" customHeight="1">
      <c r="A104" s="19">
        <v>95</v>
      </c>
      <c r="B104" s="19"/>
      <c r="C104" s="19"/>
      <c r="D104" s="22"/>
      <c r="E104" s="19">
        <f t="shared" si="3"/>
        <v>126</v>
      </c>
      <c r="F104" s="174"/>
      <c r="G104" s="175"/>
      <c r="H104" s="175"/>
      <c r="I104" s="176"/>
      <c r="J104" s="36"/>
      <c r="K104" s="37" t="s">
        <v>58</v>
      </c>
      <c r="L104" s="38"/>
      <c r="N104" s="18" t="str">
        <f t="shared" si="4"/>
        <v>126</v>
      </c>
    </row>
    <row r="105" spans="1:14" ht="20.25" customHeight="1">
      <c r="A105" s="19">
        <v>96</v>
      </c>
      <c r="B105" s="19"/>
      <c r="C105" s="19"/>
      <c r="D105" s="22"/>
      <c r="E105" s="19">
        <f t="shared" si="3"/>
        <v>126</v>
      </c>
      <c r="F105" s="174"/>
      <c r="G105" s="175"/>
      <c r="H105" s="175"/>
      <c r="I105" s="176"/>
      <c r="J105" s="36"/>
      <c r="K105" s="37" t="s">
        <v>58</v>
      </c>
      <c r="L105" s="38"/>
      <c r="N105" s="18" t="str">
        <f t="shared" si="4"/>
        <v>126</v>
      </c>
    </row>
    <row r="106" spans="1:14" ht="20.25" customHeight="1">
      <c r="A106" s="19">
        <v>97</v>
      </c>
      <c r="B106" s="19"/>
      <c r="C106" s="19"/>
      <c r="D106" s="22"/>
      <c r="E106" s="19">
        <f t="shared" ref="E106:E137" si="5">DATEDIF(D106, $O$9, "ｙ" )</f>
        <v>126</v>
      </c>
      <c r="F106" s="174"/>
      <c r="G106" s="175"/>
      <c r="H106" s="175"/>
      <c r="I106" s="176"/>
      <c r="J106" s="36"/>
      <c r="K106" s="37" t="s">
        <v>58</v>
      </c>
      <c r="L106" s="38"/>
      <c r="N106" s="18" t="str">
        <f t="shared" si="4"/>
        <v>126</v>
      </c>
    </row>
    <row r="107" spans="1:14" ht="20.25" customHeight="1">
      <c r="A107" s="19">
        <v>98</v>
      </c>
      <c r="B107" s="19"/>
      <c r="C107" s="19"/>
      <c r="D107" s="22"/>
      <c r="E107" s="19">
        <f t="shared" si="5"/>
        <v>126</v>
      </c>
      <c r="F107" s="174"/>
      <c r="G107" s="175"/>
      <c r="H107" s="175"/>
      <c r="I107" s="176"/>
      <c r="J107" s="36"/>
      <c r="K107" s="37" t="s">
        <v>58</v>
      </c>
      <c r="L107" s="38"/>
      <c r="N107" s="18" t="str">
        <f t="shared" si="4"/>
        <v>126</v>
      </c>
    </row>
    <row r="108" spans="1:14" ht="20.25" customHeight="1">
      <c r="A108" s="19">
        <v>99</v>
      </c>
      <c r="B108" s="19"/>
      <c r="C108" s="19"/>
      <c r="D108" s="22"/>
      <c r="E108" s="19">
        <f t="shared" si="5"/>
        <v>126</v>
      </c>
      <c r="F108" s="174"/>
      <c r="G108" s="175"/>
      <c r="H108" s="175"/>
      <c r="I108" s="176"/>
      <c r="J108" s="36"/>
      <c r="K108" s="37" t="s">
        <v>58</v>
      </c>
      <c r="L108" s="38"/>
      <c r="N108" s="18" t="str">
        <f t="shared" si="4"/>
        <v>126</v>
      </c>
    </row>
    <row r="109" spans="1:14" ht="20.25" customHeight="1">
      <c r="A109" s="19">
        <v>100</v>
      </c>
      <c r="B109" s="19"/>
      <c r="C109" s="19"/>
      <c r="D109" s="22"/>
      <c r="E109" s="19">
        <f t="shared" si="5"/>
        <v>126</v>
      </c>
      <c r="F109" s="174"/>
      <c r="G109" s="175"/>
      <c r="H109" s="175"/>
      <c r="I109" s="176"/>
      <c r="J109" s="36"/>
      <c r="K109" s="37" t="s">
        <v>58</v>
      </c>
      <c r="L109" s="38"/>
      <c r="N109" s="18" t="str">
        <f t="shared" si="4"/>
        <v>126</v>
      </c>
    </row>
    <row r="110" spans="1:14" ht="20.25" customHeight="1">
      <c r="A110" s="19">
        <v>101</v>
      </c>
      <c r="B110" s="19"/>
      <c r="C110" s="19"/>
      <c r="D110" s="22"/>
      <c r="E110" s="19">
        <f t="shared" si="5"/>
        <v>126</v>
      </c>
      <c r="F110" s="174"/>
      <c r="G110" s="175"/>
      <c r="H110" s="175"/>
      <c r="I110" s="176"/>
      <c r="J110" s="36"/>
      <c r="K110" s="37" t="s">
        <v>58</v>
      </c>
      <c r="L110" s="38"/>
      <c r="N110" s="18" t="str">
        <f t="shared" si="4"/>
        <v>126</v>
      </c>
    </row>
    <row r="111" spans="1:14" ht="20.25" customHeight="1">
      <c r="A111" s="19">
        <v>102</v>
      </c>
      <c r="B111" s="19"/>
      <c r="C111" s="19"/>
      <c r="D111" s="22"/>
      <c r="E111" s="19">
        <f t="shared" si="5"/>
        <v>126</v>
      </c>
      <c r="F111" s="174"/>
      <c r="G111" s="175"/>
      <c r="H111" s="175"/>
      <c r="I111" s="176"/>
      <c r="J111" s="36"/>
      <c r="K111" s="37" t="s">
        <v>58</v>
      </c>
      <c r="L111" s="38"/>
      <c r="N111" s="18" t="str">
        <f t="shared" si="4"/>
        <v>126</v>
      </c>
    </row>
    <row r="112" spans="1:14" ht="20.25" customHeight="1">
      <c r="A112" s="19">
        <v>103</v>
      </c>
      <c r="B112" s="19"/>
      <c r="C112" s="19"/>
      <c r="D112" s="22"/>
      <c r="E112" s="19">
        <f t="shared" si="5"/>
        <v>126</v>
      </c>
      <c r="F112" s="174"/>
      <c r="G112" s="175"/>
      <c r="H112" s="175"/>
      <c r="I112" s="176"/>
      <c r="J112" s="36"/>
      <c r="K112" s="37" t="s">
        <v>58</v>
      </c>
      <c r="L112" s="38"/>
      <c r="N112" s="18" t="str">
        <f t="shared" si="4"/>
        <v>126</v>
      </c>
    </row>
    <row r="113" spans="1:14" ht="20.25" customHeight="1">
      <c r="A113" s="19">
        <v>104</v>
      </c>
      <c r="B113" s="19"/>
      <c r="C113" s="19"/>
      <c r="D113" s="22"/>
      <c r="E113" s="19">
        <f t="shared" si="5"/>
        <v>126</v>
      </c>
      <c r="F113" s="174"/>
      <c r="G113" s="175"/>
      <c r="H113" s="175"/>
      <c r="I113" s="176"/>
      <c r="J113" s="36"/>
      <c r="K113" s="37" t="s">
        <v>58</v>
      </c>
      <c r="L113" s="38"/>
      <c r="N113" s="18" t="str">
        <f t="shared" si="4"/>
        <v>126</v>
      </c>
    </row>
    <row r="114" spans="1:14" ht="20.25" customHeight="1">
      <c r="A114" s="19">
        <v>105</v>
      </c>
      <c r="B114" s="19"/>
      <c r="C114" s="19"/>
      <c r="D114" s="22"/>
      <c r="E114" s="19">
        <f t="shared" si="5"/>
        <v>126</v>
      </c>
      <c r="F114" s="174"/>
      <c r="G114" s="175"/>
      <c r="H114" s="175"/>
      <c r="I114" s="176"/>
      <c r="J114" s="36"/>
      <c r="K114" s="37" t="s">
        <v>58</v>
      </c>
      <c r="L114" s="38"/>
      <c r="N114" s="18" t="str">
        <f t="shared" si="4"/>
        <v>126</v>
      </c>
    </row>
    <row r="115" spans="1:14" ht="20.25" customHeight="1">
      <c r="A115" s="19">
        <v>106</v>
      </c>
      <c r="B115" s="19"/>
      <c r="C115" s="19"/>
      <c r="D115" s="22"/>
      <c r="E115" s="19">
        <f t="shared" si="5"/>
        <v>126</v>
      </c>
      <c r="F115" s="174"/>
      <c r="G115" s="175"/>
      <c r="H115" s="175"/>
      <c r="I115" s="176"/>
      <c r="J115" s="36"/>
      <c r="K115" s="37" t="s">
        <v>58</v>
      </c>
      <c r="L115" s="38"/>
      <c r="N115" s="18" t="str">
        <f t="shared" si="4"/>
        <v>126</v>
      </c>
    </row>
    <row r="116" spans="1:14" ht="20.25" customHeight="1">
      <c r="A116" s="19">
        <v>107</v>
      </c>
      <c r="B116" s="19"/>
      <c r="C116" s="19"/>
      <c r="D116" s="22"/>
      <c r="E116" s="19">
        <f t="shared" si="5"/>
        <v>126</v>
      </c>
      <c r="F116" s="174"/>
      <c r="G116" s="175"/>
      <c r="H116" s="175"/>
      <c r="I116" s="176"/>
      <c r="J116" s="36"/>
      <c r="K116" s="37" t="s">
        <v>58</v>
      </c>
      <c r="L116" s="38"/>
      <c r="N116" s="18" t="str">
        <f t="shared" si="4"/>
        <v>126</v>
      </c>
    </row>
    <row r="117" spans="1:14" ht="20.25" customHeight="1">
      <c r="A117" s="19">
        <v>108</v>
      </c>
      <c r="B117" s="19"/>
      <c r="C117" s="19"/>
      <c r="D117" s="22"/>
      <c r="E117" s="19">
        <f t="shared" si="5"/>
        <v>126</v>
      </c>
      <c r="F117" s="174"/>
      <c r="G117" s="175"/>
      <c r="H117" s="175"/>
      <c r="I117" s="176"/>
      <c r="J117" s="36"/>
      <c r="K117" s="37" t="s">
        <v>58</v>
      </c>
      <c r="L117" s="38"/>
      <c r="N117" s="18" t="str">
        <f t="shared" si="4"/>
        <v>126</v>
      </c>
    </row>
    <row r="118" spans="1:14" ht="20.25" customHeight="1">
      <c r="A118" s="19">
        <v>109</v>
      </c>
      <c r="B118" s="19"/>
      <c r="C118" s="19"/>
      <c r="D118" s="22"/>
      <c r="E118" s="19">
        <f t="shared" si="5"/>
        <v>126</v>
      </c>
      <c r="F118" s="174"/>
      <c r="G118" s="175"/>
      <c r="H118" s="175"/>
      <c r="I118" s="176"/>
      <c r="J118" s="36"/>
      <c r="K118" s="37" t="s">
        <v>58</v>
      </c>
      <c r="L118" s="38"/>
      <c r="N118" s="18" t="str">
        <f t="shared" si="4"/>
        <v>126</v>
      </c>
    </row>
    <row r="119" spans="1:14" ht="20.25" customHeight="1">
      <c r="A119" s="19">
        <v>110</v>
      </c>
      <c r="B119" s="19"/>
      <c r="C119" s="19"/>
      <c r="D119" s="22"/>
      <c r="E119" s="19">
        <f t="shared" si="5"/>
        <v>126</v>
      </c>
      <c r="F119" s="174"/>
      <c r="G119" s="175"/>
      <c r="H119" s="175"/>
      <c r="I119" s="176"/>
      <c r="J119" s="36"/>
      <c r="K119" s="37" t="s">
        <v>58</v>
      </c>
      <c r="L119" s="38"/>
      <c r="N119" s="18" t="str">
        <f t="shared" si="4"/>
        <v>126</v>
      </c>
    </row>
    <row r="120" spans="1:14" ht="20.25" customHeight="1">
      <c r="A120" s="19">
        <v>111</v>
      </c>
      <c r="B120" s="19"/>
      <c r="C120" s="19"/>
      <c r="D120" s="22"/>
      <c r="E120" s="19">
        <f t="shared" si="5"/>
        <v>126</v>
      </c>
      <c r="F120" s="174"/>
      <c r="G120" s="175"/>
      <c r="H120" s="175"/>
      <c r="I120" s="176"/>
      <c r="J120" s="36"/>
      <c r="K120" s="37" t="s">
        <v>58</v>
      </c>
      <c r="L120" s="38"/>
      <c r="N120" s="18" t="str">
        <f t="shared" si="4"/>
        <v>126</v>
      </c>
    </row>
    <row r="121" spans="1:14" ht="20.25" customHeight="1">
      <c r="A121" s="19">
        <v>112</v>
      </c>
      <c r="B121" s="19"/>
      <c r="C121" s="19"/>
      <c r="D121" s="22"/>
      <c r="E121" s="19">
        <f t="shared" si="5"/>
        <v>126</v>
      </c>
      <c r="F121" s="174"/>
      <c r="G121" s="175"/>
      <c r="H121" s="175"/>
      <c r="I121" s="176"/>
      <c r="J121" s="36"/>
      <c r="K121" s="37" t="s">
        <v>58</v>
      </c>
      <c r="L121" s="38"/>
      <c r="N121" s="18" t="str">
        <f t="shared" si="4"/>
        <v>126</v>
      </c>
    </row>
    <row r="122" spans="1:14" ht="20.25" customHeight="1">
      <c r="A122" s="19">
        <v>113</v>
      </c>
      <c r="B122" s="19"/>
      <c r="C122" s="19"/>
      <c r="D122" s="22"/>
      <c r="E122" s="19">
        <f t="shared" si="5"/>
        <v>126</v>
      </c>
      <c r="F122" s="174"/>
      <c r="G122" s="175"/>
      <c r="H122" s="175"/>
      <c r="I122" s="176"/>
      <c r="J122" s="36"/>
      <c r="K122" s="37" t="s">
        <v>58</v>
      </c>
      <c r="L122" s="38"/>
      <c r="N122" s="18" t="str">
        <f t="shared" si="4"/>
        <v>126</v>
      </c>
    </row>
    <row r="123" spans="1:14" ht="20.25" customHeight="1">
      <c r="A123" s="19">
        <v>114</v>
      </c>
      <c r="B123" s="19"/>
      <c r="C123" s="19"/>
      <c r="D123" s="22"/>
      <c r="E123" s="19">
        <f t="shared" si="5"/>
        <v>126</v>
      </c>
      <c r="F123" s="174"/>
      <c r="G123" s="175"/>
      <c r="H123" s="175"/>
      <c r="I123" s="176"/>
      <c r="J123" s="36"/>
      <c r="K123" s="37" t="s">
        <v>58</v>
      </c>
      <c r="L123" s="38"/>
      <c r="N123" s="18" t="str">
        <f t="shared" si="4"/>
        <v>126</v>
      </c>
    </row>
    <row r="124" spans="1:14" ht="20.25" customHeight="1">
      <c r="A124" s="19">
        <v>115</v>
      </c>
      <c r="B124" s="19"/>
      <c r="C124" s="19"/>
      <c r="D124" s="22"/>
      <c r="E124" s="19">
        <f t="shared" si="5"/>
        <v>126</v>
      </c>
      <c r="F124" s="174"/>
      <c r="G124" s="175"/>
      <c r="H124" s="175"/>
      <c r="I124" s="176"/>
      <c r="J124" s="36"/>
      <c r="K124" s="37" t="s">
        <v>58</v>
      </c>
      <c r="L124" s="38"/>
      <c r="N124" s="18" t="str">
        <f t="shared" si="4"/>
        <v>126</v>
      </c>
    </row>
    <row r="125" spans="1:14" ht="20.25" customHeight="1">
      <c r="A125" s="19">
        <v>116</v>
      </c>
      <c r="B125" s="19"/>
      <c r="C125" s="19"/>
      <c r="D125" s="22"/>
      <c r="E125" s="19">
        <f t="shared" si="5"/>
        <v>126</v>
      </c>
      <c r="F125" s="174"/>
      <c r="G125" s="175"/>
      <c r="H125" s="175"/>
      <c r="I125" s="176"/>
      <c r="J125" s="36"/>
      <c r="K125" s="37" t="s">
        <v>58</v>
      </c>
      <c r="L125" s="38"/>
      <c r="N125" s="18" t="str">
        <f t="shared" si="4"/>
        <v>126</v>
      </c>
    </row>
    <row r="126" spans="1:14" ht="20.25" customHeight="1">
      <c r="A126" s="19">
        <v>117</v>
      </c>
      <c r="B126" s="19"/>
      <c r="C126" s="19"/>
      <c r="D126" s="22"/>
      <c r="E126" s="19">
        <f t="shared" si="5"/>
        <v>126</v>
      </c>
      <c r="F126" s="174"/>
      <c r="G126" s="175"/>
      <c r="H126" s="175"/>
      <c r="I126" s="176"/>
      <c r="J126" s="36"/>
      <c r="K126" s="37" t="s">
        <v>58</v>
      </c>
      <c r="L126" s="38"/>
      <c r="N126" s="18" t="str">
        <f t="shared" si="4"/>
        <v>126</v>
      </c>
    </row>
    <row r="127" spans="1:14" ht="20.25" customHeight="1">
      <c r="A127" s="19">
        <v>118</v>
      </c>
      <c r="B127" s="19"/>
      <c r="C127" s="19"/>
      <c r="D127" s="22"/>
      <c r="E127" s="19">
        <f t="shared" si="5"/>
        <v>126</v>
      </c>
      <c r="F127" s="174"/>
      <c r="G127" s="175"/>
      <c r="H127" s="175"/>
      <c r="I127" s="176"/>
      <c r="J127" s="36"/>
      <c r="K127" s="37" t="s">
        <v>58</v>
      </c>
      <c r="L127" s="38"/>
      <c r="N127" s="18" t="str">
        <f t="shared" si="4"/>
        <v>126</v>
      </c>
    </row>
    <row r="128" spans="1:14" ht="20.25" customHeight="1">
      <c r="A128" s="19">
        <v>119</v>
      </c>
      <c r="B128" s="19"/>
      <c r="C128" s="19"/>
      <c r="D128" s="22"/>
      <c r="E128" s="19">
        <f t="shared" si="5"/>
        <v>126</v>
      </c>
      <c r="F128" s="174"/>
      <c r="G128" s="175"/>
      <c r="H128" s="175"/>
      <c r="I128" s="176"/>
      <c r="J128" s="36"/>
      <c r="K128" s="37" t="s">
        <v>58</v>
      </c>
      <c r="L128" s="38"/>
      <c r="N128" s="18" t="str">
        <f t="shared" si="4"/>
        <v>126</v>
      </c>
    </row>
    <row r="129" spans="1:14" ht="20.25" customHeight="1">
      <c r="A129" s="19">
        <v>120</v>
      </c>
      <c r="B129" s="19"/>
      <c r="C129" s="19"/>
      <c r="D129" s="22"/>
      <c r="E129" s="19">
        <f t="shared" si="5"/>
        <v>126</v>
      </c>
      <c r="F129" s="174"/>
      <c r="G129" s="175"/>
      <c r="H129" s="175"/>
      <c r="I129" s="176"/>
      <c r="J129" s="36"/>
      <c r="K129" s="37" t="s">
        <v>58</v>
      </c>
      <c r="L129" s="38"/>
      <c r="N129" s="18" t="str">
        <f t="shared" si="4"/>
        <v>126</v>
      </c>
    </row>
    <row r="130" spans="1:14" ht="20.25" customHeight="1">
      <c r="A130" s="19">
        <v>121</v>
      </c>
      <c r="B130" s="19"/>
      <c r="C130" s="19"/>
      <c r="D130" s="22"/>
      <c r="E130" s="19">
        <f t="shared" si="5"/>
        <v>126</v>
      </c>
      <c r="F130" s="174"/>
      <c r="G130" s="175"/>
      <c r="H130" s="175"/>
      <c r="I130" s="176"/>
      <c r="J130" s="36"/>
      <c r="K130" s="37" t="s">
        <v>58</v>
      </c>
      <c r="L130" s="38"/>
      <c r="N130" s="18" t="str">
        <f t="shared" si="4"/>
        <v>126</v>
      </c>
    </row>
    <row r="131" spans="1:14" ht="20.25" customHeight="1">
      <c r="A131" s="19">
        <v>122</v>
      </c>
      <c r="B131" s="19"/>
      <c r="C131" s="19"/>
      <c r="D131" s="22"/>
      <c r="E131" s="19">
        <f t="shared" si="5"/>
        <v>126</v>
      </c>
      <c r="F131" s="174"/>
      <c r="G131" s="175"/>
      <c r="H131" s="175"/>
      <c r="I131" s="176"/>
      <c r="J131" s="36"/>
      <c r="K131" s="37" t="s">
        <v>58</v>
      </c>
      <c r="L131" s="38"/>
      <c r="N131" s="18" t="str">
        <f t="shared" si="4"/>
        <v>126</v>
      </c>
    </row>
    <row r="132" spans="1:14" ht="20.25" customHeight="1">
      <c r="A132" s="19">
        <v>123</v>
      </c>
      <c r="B132" s="19"/>
      <c r="C132" s="19"/>
      <c r="D132" s="22"/>
      <c r="E132" s="19">
        <f t="shared" si="5"/>
        <v>126</v>
      </c>
      <c r="F132" s="174"/>
      <c r="G132" s="175"/>
      <c r="H132" s="175"/>
      <c r="I132" s="176"/>
      <c r="J132" s="36"/>
      <c r="K132" s="37" t="s">
        <v>58</v>
      </c>
      <c r="L132" s="38"/>
      <c r="N132" s="18" t="str">
        <f t="shared" si="4"/>
        <v>126</v>
      </c>
    </row>
    <row r="133" spans="1:14" ht="20.25" customHeight="1">
      <c r="A133" s="19">
        <v>124</v>
      </c>
      <c r="B133" s="19"/>
      <c r="C133" s="19"/>
      <c r="D133" s="22"/>
      <c r="E133" s="19">
        <f t="shared" si="5"/>
        <v>126</v>
      </c>
      <c r="F133" s="174"/>
      <c r="G133" s="175"/>
      <c r="H133" s="175"/>
      <c r="I133" s="176"/>
      <c r="J133" s="36"/>
      <c r="K133" s="37" t="s">
        <v>58</v>
      </c>
      <c r="L133" s="38"/>
      <c r="N133" s="18" t="str">
        <f t="shared" si="4"/>
        <v>126</v>
      </c>
    </row>
    <row r="134" spans="1:14" ht="20.25" customHeight="1">
      <c r="A134" s="19">
        <v>125</v>
      </c>
      <c r="B134" s="19"/>
      <c r="C134" s="19"/>
      <c r="D134" s="22"/>
      <c r="E134" s="19">
        <f t="shared" si="5"/>
        <v>126</v>
      </c>
      <c r="F134" s="174"/>
      <c r="G134" s="175"/>
      <c r="H134" s="175"/>
      <c r="I134" s="176"/>
      <c r="J134" s="36"/>
      <c r="K134" s="37" t="s">
        <v>58</v>
      </c>
      <c r="L134" s="38"/>
      <c r="N134" s="18" t="str">
        <f t="shared" si="4"/>
        <v>126</v>
      </c>
    </row>
    <row r="135" spans="1:14" ht="20.25" customHeight="1">
      <c r="A135" s="19">
        <v>126</v>
      </c>
      <c r="B135" s="19"/>
      <c r="C135" s="19"/>
      <c r="D135" s="22"/>
      <c r="E135" s="19">
        <f t="shared" si="5"/>
        <v>126</v>
      </c>
      <c r="F135" s="174"/>
      <c r="G135" s="175"/>
      <c r="H135" s="175"/>
      <c r="I135" s="176"/>
      <c r="J135" s="36"/>
      <c r="K135" s="37" t="s">
        <v>58</v>
      </c>
      <c r="L135" s="38"/>
      <c r="N135" s="18" t="str">
        <f t="shared" si="4"/>
        <v>126</v>
      </c>
    </row>
    <row r="136" spans="1:14" ht="20.25" customHeight="1">
      <c r="A136" s="19">
        <v>127</v>
      </c>
      <c r="B136" s="19"/>
      <c r="C136" s="19"/>
      <c r="D136" s="22"/>
      <c r="E136" s="19">
        <f t="shared" si="5"/>
        <v>126</v>
      </c>
      <c r="F136" s="174"/>
      <c r="G136" s="175"/>
      <c r="H136" s="175"/>
      <c r="I136" s="176"/>
      <c r="J136" s="36"/>
      <c r="K136" s="37" t="s">
        <v>58</v>
      </c>
      <c r="L136" s="38"/>
      <c r="N136" s="18" t="str">
        <f t="shared" si="4"/>
        <v>126</v>
      </c>
    </row>
    <row r="137" spans="1:14" ht="20.25" customHeight="1">
      <c r="A137" s="19">
        <v>128</v>
      </c>
      <c r="B137" s="19"/>
      <c r="C137" s="19"/>
      <c r="D137" s="22"/>
      <c r="E137" s="19">
        <f t="shared" si="5"/>
        <v>126</v>
      </c>
      <c r="F137" s="174"/>
      <c r="G137" s="175"/>
      <c r="H137" s="175"/>
      <c r="I137" s="176"/>
      <c r="J137" s="36"/>
      <c r="K137" s="37" t="s">
        <v>58</v>
      </c>
      <c r="L137" s="38"/>
      <c r="N137" s="18" t="str">
        <f t="shared" si="4"/>
        <v>126</v>
      </c>
    </row>
    <row r="138" spans="1:14" ht="20.25" customHeight="1">
      <c r="A138" s="19">
        <v>129</v>
      </c>
      <c r="B138" s="19"/>
      <c r="C138" s="19"/>
      <c r="D138" s="22"/>
      <c r="E138" s="19">
        <f t="shared" ref="E138:E156" si="6">DATEDIF(D138, $O$9, "ｙ" )</f>
        <v>126</v>
      </c>
      <c r="F138" s="174"/>
      <c r="G138" s="175"/>
      <c r="H138" s="175"/>
      <c r="I138" s="176"/>
      <c r="J138" s="36"/>
      <c r="K138" s="37" t="s">
        <v>58</v>
      </c>
      <c r="L138" s="38"/>
      <c r="N138" s="18" t="str">
        <f t="shared" si="4"/>
        <v>126</v>
      </c>
    </row>
    <row r="139" spans="1:14" ht="20.25" customHeight="1">
      <c r="A139" s="19">
        <v>130</v>
      </c>
      <c r="B139" s="19"/>
      <c r="C139" s="19"/>
      <c r="D139" s="22"/>
      <c r="E139" s="19">
        <f t="shared" si="6"/>
        <v>126</v>
      </c>
      <c r="F139" s="174"/>
      <c r="G139" s="175"/>
      <c r="H139" s="175"/>
      <c r="I139" s="176"/>
      <c r="J139" s="36"/>
      <c r="K139" s="37" t="s">
        <v>58</v>
      </c>
      <c r="L139" s="38"/>
      <c r="N139" s="18" t="str">
        <f t="shared" ref="N139:N156" si="7">C139&amp;E139</f>
        <v>126</v>
      </c>
    </row>
    <row r="140" spans="1:14" ht="20.25" customHeight="1">
      <c r="A140" s="19">
        <v>131</v>
      </c>
      <c r="B140" s="19"/>
      <c r="C140" s="19"/>
      <c r="D140" s="22"/>
      <c r="E140" s="19">
        <f t="shared" si="6"/>
        <v>126</v>
      </c>
      <c r="F140" s="174"/>
      <c r="G140" s="175"/>
      <c r="H140" s="175"/>
      <c r="I140" s="176"/>
      <c r="J140" s="36"/>
      <c r="K140" s="37" t="s">
        <v>58</v>
      </c>
      <c r="L140" s="38"/>
      <c r="N140" s="18" t="str">
        <f t="shared" si="7"/>
        <v>126</v>
      </c>
    </row>
    <row r="141" spans="1:14" ht="20.25" customHeight="1">
      <c r="A141" s="19">
        <v>132</v>
      </c>
      <c r="B141" s="19"/>
      <c r="C141" s="19"/>
      <c r="D141" s="22"/>
      <c r="E141" s="19">
        <f t="shared" si="6"/>
        <v>126</v>
      </c>
      <c r="F141" s="174"/>
      <c r="G141" s="175"/>
      <c r="H141" s="175"/>
      <c r="I141" s="176"/>
      <c r="J141" s="36"/>
      <c r="K141" s="37" t="s">
        <v>58</v>
      </c>
      <c r="L141" s="38"/>
      <c r="N141" s="18" t="str">
        <f t="shared" si="7"/>
        <v>126</v>
      </c>
    </row>
    <row r="142" spans="1:14" ht="20.25" customHeight="1">
      <c r="A142" s="19">
        <v>133</v>
      </c>
      <c r="B142" s="19"/>
      <c r="C142" s="19"/>
      <c r="D142" s="22"/>
      <c r="E142" s="19">
        <f t="shared" si="6"/>
        <v>126</v>
      </c>
      <c r="F142" s="174"/>
      <c r="G142" s="175"/>
      <c r="H142" s="175"/>
      <c r="I142" s="176"/>
      <c r="J142" s="36"/>
      <c r="K142" s="37" t="s">
        <v>58</v>
      </c>
      <c r="L142" s="38"/>
      <c r="N142" s="18" t="str">
        <f t="shared" si="7"/>
        <v>126</v>
      </c>
    </row>
    <row r="143" spans="1:14" ht="20.25" customHeight="1">
      <c r="A143" s="19">
        <v>134</v>
      </c>
      <c r="B143" s="19"/>
      <c r="C143" s="19"/>
      <c r="D143" s="22"/>
      <c r="E143" s="19">
        <f t="shared" si="6"/>
        <v>126</v>
      </c>
      <c r="F143" s="174"/>
      <c r="G143" s="175"/>
      <c r="H143" s="175"/>
      <c r="I143" s="176"/>
      <c r="J143" s="36"/>
      <c r="K143" s="37" t="s">
        <v>58</v>
      </c>
      <c r="L143" s="38"/>
      <c r="N143" s="18" t="str">
        <f t="shared" si="7"/>
        <v>126</v>
      </c>
    </row>
    <row r="144" spans="1:14" ht="20.25" customHeight="1">
      <c r="A144" s="19">
        <v>135</v>
      </c>
      <c r="B144" s="19"/>
      <c r="C144" s="19"/>
      <c r="D144" s="22"/>
      <c r="E144" s="19">
        <f t="shared" si="6"/>
        <v>126</v>
      </c>
      <c r="F144" s="174"/>
      <c r="G144" s="175"/>
      <c r="H144" s="175"/>
      <c r="I144" s="176"/>
      <c r="J144" s="36"/>
      <c r="K144" s="37" t="s">
        <v>58</v>
      </c>
      <c r="L144" s="38"/>
      <c r="N144" s="18" t="str">
        <f t="shared" si="7"/>
        <v>126</v>
      </c>
    </row>
    <row r="145" spans="1:14" ht="20.25" customHeight="1">
      <c r="A145" s="19">
        <v>136</v>
      </c>
      <c r="B145" s="19"/>
      <c r="C145" s="19"/>
      <c r="D145" s="22"/>
      <c r="E145" s="19">
        <f t="shared" si="6"/>
        <v>126</v>
      </c>
      <c r="F145" s="174"/>
      <c r="G145" s="175"/>
      <c r="H145" s="175"/>
      <c r="I145" s="176"/>
      <c r="J145" s="36"/>
      <c r="K145" s="37" t="s">
        <v>58</v>
      </c>
      <c r="L145" s="38"/>
      <c r="N145" s="18" t="str">
        <f t="shared" si="7"/>
        <v>126</v>
      </c>
    </row>
    <row r="146" spans="1:14" ht="20.25" customHeight="1">
      <c r="A146" s="19">
        <v>137</v>
      </c>
      <c r="B146" s="19"/>
      <c r="C146" s="19"/>
      <c r="D146" s="22"/>
      <c r="E146" s="19">
        <f t="shared" si="6"/>
        <v>126</v>
      </c>
      <c r="F146" s="174"/>
      <c r="G146" s="175"/>
      <c r="H146" s="175"/>
      <c r="I146" s="176"/>
      <c r="J146" s="36"/>
      <c r="K146" s="37" t="s">
        <v>58</v>
      </c>
      <c r="L146" s="38"/>
      <c r="N146" s="18" t="str">
        <f t="shared" si="7"/>
        <v>126</v>
      </c>
    </row>
    <row r="147" spans="1:14" ht="20.25" customHeight="1">
      <c r="A147" s="19">
        <v>138</v>
      </c>
      <c r="B147" s="19"/>
      <c r="C147" s="19"/>
      <c r="D147" s="22"/>
      <c r="E147" s="19">
        <f t="shared" si="6"/>
        <v>126</v>
      </c>
      <c r="F147" s="174"/>
      <c r="G147" s="175"/>
      <c r="H147" s="175"/>
      <c r="I147" s="176"/>
      <c r="J147" s="36"/>
      <c r="K147" s="37" t="s">
        <v>58</v>
      </c>
      <c r="L147" s="38"/>
      <c r="N147" s="18" t="str">
        <f t="shared" si="7"/>
        <v>126</v>
      </c>
    </row>
    <row r="148" spans="1:14" ht="20.25" customHeight="1">
      <c r="A148" s="19">
        <v>139</v>
      </c>
      <c r="B148" s="19"/>
      <c r="C148" s="19"/>
      <c r="D148" s="22"/>
      <c r="E148" s="19">
        <f t="shared" si="6"/>
        <v>126</v>
      </c>
      <c r="F148" s="174"/>
      <c r="G148" s="175"/>
      <c r="H148" s="175"/>
      <c r="I148" s="176"/>
      <c r="J148" s="36"/>
      <c r="K148" s="37" t="s">
        <v>58</v>
      </c>
      <c r="L148" s="38"/>
      <c r="N148" s="18" t="str">
        <f t="shared" si="7"/>
        <v>126</v>
      </c>
    </row>
    <row r="149" spans="1:14" ht="20.25" customHeight="1">
      <c r="A149" s="19">
        <v>140</v>
      </c>
      <c r="B149" s="19"/>
      <c r="C149" s="19"/>
      <c r="D149" s="22"/>
      <c r="E149" s="19">
        <f t="shared" si="6"/>
        <v>126</v>
      </c>
      <c r="F149" s="174"/>
      <c r="G149" s="175"/>
      <c r="H149" s="175"/>
      <c r="I149" s="176"/>
      <c r="J149" s="36"/>
      <c r="K149" s="37" t="s">
        <v>58</v>
      </c>
      <c r="L149" s="38"/>
      <c r="N149" s="18" t="str">
        <f t="shared" si="7"/>
        <v>126</v>
      </c>
    </row>
    <row r="150" spans="1:14" ht="20.25" customHeight="1">
      <c r="A150" s="19">
        <v>141</v>
      </c>
      <c r="B150" s="19"/>
      <c r="C150" s="19"/>
      <c r="D150" s="22"/>
      <c r="E150" s="19">
        <f t="shared" si="6"/>
        <v>126</v>
      </c>
      <c r="F150" s="174"/>
      <c r="G150" s="175"/>
      <c r="H150" s="175"/>
      <c r="I150" s="176"/>
      <c r="J150" s="36"/>
      <c r="K150" s="37" t="s">
        <v>58</v>
      </c>
      <c r="L150" s="38"/>
      <c r="N150" s="18" t="str">
        <f t="shared" si="7"/>
        <v>126</v>
      </c>
    </row>
    <row r="151" spans="1:14" ht="20.25" customHeight="1">
      <c r="A151" s="19">
        <v>142</v>
      </c>
      <c r="B151" s="19"/>
      <c r="C151" s="19"/>
      <c r="D151" s="22"/>
      <c r="E151" s="19">
        <f t="shared" si="6"/>
        <v>126</v>
      </c>
      <c r="F151" s="174"/>
      <c r="G151" s="175"/>
      <c r="H151" s="175"/>
      <c r="I151" s="176"/>
      <c r="J151" s="36"/>
      <c r="K151" s="37" t="s">
        <v>58</v>
      </c>
      <c r="L151" s="38"/>
      <c r="N151" s="18" t="str">
        <f t="shared" si="7"/>
        <v>126</v>
      </c>
    </row>
    <row r="152" spans="1:14" ht="20.25" customHeight="1">
      <c r="A152" s="19">
        <v>143</v>
      </c>
      <c r="B152" s="19"/>
      <c r="C152" s="19"/>
      <c r="D152" s="22"/>
      <c r="E152" s="19">
        <f t="shared" si="6"/>
        <v>126</v>
      </c>
      <c r="F152" s="174"/>
      <c r="G152" s="175"/>
      <c r="H152" s="175"/>
      <c r="I152" s="176"/>
      <c r="J152" s="36"/>
      <c r="K152" s="37" t="s">
        <v>58</v>
      </c>
      <c r="L152" s="38"/>
      <c r="N152" s="18" t="str">
        <f t="shared" si="7"/>
        <v>126</v>
      </c>
    </row>
    <row r="153" spans="1:14" ht="20.25" customHeight="1">
      <c r="A153" s="19">
        <v>144</v>
      </c>
      <c r="B153" s="19"/>
      <c r="C153" s="19"/>
      <c r="D153" s="22"/>
      <c r="E153" s="19">
        <f t="shared" si="6"/>
        <v>126</v>
      </c>
      <c r="F153" s="174"/>
      <c r="G153" s="175"/>
      <c r="H153" s="175"/>
      <c r="I153" s="176"/>
      <c r="J153" s="36"/>
      <c r="K153" s="37" t="s">
        <v>58</v>
      </c>
      <c r="L153" s="38"/>
      <c r="N153" s="18" t="str">
        <f t="shared" si="7"/>
        <v>126</v>
      </c>
    </row>
    <row r="154" spans="1:14" ht="20.25" customHeight="1">
      <c r="A154" s="19">
        <v>145</v>
      </c>
      <c r="B154" s="19"/>
      <c r="C154" s="19"/>
      <c r="D154" s="22"/>
      <c r="E154" s="19">
        <f t="shared" si="6"/>
        <v>126</v>
      </c>
      <c r="F154" s="174"/>
      <c r="G154" s="175"/>
      <c r="H154" s="175"/>
      <c r="I154" s="176"/>
      <c r="J154" s="36"/>
      <c r="K154" s="37" t="s">
        <v>58</v>
      </c>
      <c r="L154" s="38"/>
      <c r="N154" s="18" t="str">
        <f t="shared" si="7"/>
        <v>126</v>
      </c>
    </row>
    <row r="155" spans="1:14" ht="20.25" customHeight="1">
      <c r="A155" s="19">
        <v>146</v>
      </c>
      <c r="B155" s="19"/>
      <c r="C155" s="19"/>
      <c r="D155" s="22"/>
      <c r="E155" s="19">
        <f t="shared" si="6"/>
        <v>126</v>
      </c>
      <c r="F155" s="174"/>
      <c r="G155" s="175"/>
      <c r="H155" s="175"/>
      <c r="I155" s="176"/>
      <c r="J155" s="36"/>
      <c r="K155" s="37" t="s">
        <v>58</v>
      </c>
      <c r="L155" s="38"/>
      <c r="N155" s="18" t="str">
        <f t="shared" si="7"/>
        <v>126</v>
      </c>
    </row>
    <row r="156" spans="1:14" ht="20.25" customHeight="1">
      <c r="A156" s="19">
        <v>147</v>
      </c>
      <c r="B156" s="19"/>
      <c r="C156" s="19"/>
      <c r="D156" s="22"/>
      <c r="E156" s="19">
        <f t="shared" si="6"/>
        <v>126</v>
      </c>
      <c r="F156" s="174"/>
      <c r="G156" s="175"/>
      <c r="H156" s="175"/>
      <c r="I156" s="176"/>
      <c r="J156" s="36"/>
      <c r="K156" s="37" t="s">
        <v>58</v>
      </c>
      <c r="L156" s="38"/>
      <c r="N156" s="18" t="str">
        <f t="shared" si="7"/>
        <v>126</v>
      </c>
    </row>
  </sheetData>
  <protectedRanges>
    <protectedRange sqref="J10:J156" name="範囲7"/>
    <protectedRange sqref="C10:C156" name="範囲6"/>
    <protectedRange sqref="L10:L156" name="範囲4"/>
    <protectedRange sqref="B10:C156" name="範囲1"/>
    <protectedRange sqref="F10:J156" name="範囲3"/>
    <protectedRange sqref="D10:D156" name="範囲5"/>
  </protectedRanges>
  <mergeCells count="166">
    <mergeCell ref="F1:H1"/>
    <mergeCell ref="C4:D4"/>
    <mergeCell ref="C5:D5"/>
    <mergeCell ref="C6:D6"/>
    <mergeCell ref="E4:F4"/>
    <mergeCell ref="E5:F5"/>
    <mergeCell ref="E6:F6"/>
    <mergeCell ref="H2:L2"/>
    <mergeCell ref="F2:G2"/>
    <mergeCell ref="J4:L4"/>
    <mergeCell ref="G4:H4"/>
    <mergeCell ref="F10:I10"/>
    <mergeCell ref="F11:I11"/>
    <mergeCell ref="J9:L9"/>
    <mergeCell ref="F9:I9"/>
    <mergeCell ref="F12:I12"/>
    <mergeCell ref="F13:I13"/>
    <mergeCell ref="F14:I14"/>
    <mergeCell ref="F15:I15"/>
    <mergeCell ref="F16:I16"/>
    <mergeCell ref="F17:I17"/>
    <mergeCell ref="F18:I18"/>
    <mergeCell ref="F19:I19"/>
    <mergeCell ref="F20:I20"/>
    <mergeCell ref="F21:I21"/>
    <mergeCell ref="F22:I22"/>
    <mergeCell ref="F23:I23"/>
    <mergeCell ref="F24:I24"/>
    <mergeCell ref="F25:I25"/>
    <mergeCell ref="F26:I26"/>
    <mergeCell ref="F27:I27"/>
    <mergeCell ref="F34:I34"/>
    <mergeCell ref="F35:I35"/>
    <mergeCell ref="F28:I28"/>
    <mergeCell ref="F29:I29"/>
    <mergeCell ref="F30:I30"/>
    <mergeCell ref="F31:I31"/>
    <mergeCell ref="F32:I32"/>
    <mergeCell ref="F33:I33"/>
    <mergeCell ref="F40:I40"/>
    <mergeCell ref="F41:I41"/>
    <mergeCell ref="F42:I42"/>
    <mergeCell ref="F36:I36"/>
    <mergeCell ref="F37:I37"/>
    <mergeCell ref="F38:I38"/>
    <mergeCell ref="F39:I39"/>
    <mergeCell ref="F43:I43"/>
    <mergeCell ref="F44:I44"/>
    <mergeCell ref="F45:I45"/>
    <mergeCell ref="F46:I46"/>
    <mergeCell ref="F47:I47"/>
    <mergeCell ref="F48:I48"/>
    <mergeCell ref="F49:I49"/>
    <mergeCell ref="F50:I50"/>
    <mergeCell ref="F51:I51"/>
    <mergeCell ref="F52:I52"/>
    <mergeCell ref="F53:I53"/>
    <mergeCell ref="F54:I54"/>
    <mergeCell ref="F55:I55"/>
    <mergeCell ref="F56:I56"/>
    <mergeCell ref="F57:I57"/>
    <mergeCell ref="F58:I58"/>
    <mergeCell ref="F59:I59"/>
    <mergeCell ref="F60:I60"/>
    <mergeCell ref="F61:I61"/>
    <mergeCell ref="F62:I62"/>
    <mergeCell ref="F63:I63"/>
    <mergeCell ref="F64:I64"/>
    <mergeCell ref="F65:I65"/>
    <mergeCell ref="F66:I66"/>
    <mergeCell ref="F67:I67"/>
    <mergeCell ref="F68:I68"/>
    <mergeCell ref="F69:I69"/>
    <mergeCell ref="F70:I70"/>
    <mergeCell ref="F71:I71"/>
    <mergeCell ref="F72:I72"/>
    <mergeCell ref="F73:I73"/>
    <mergeCell ref="F74:I74"/>
    <mergeCell ref="F75:I75"/>
    <mergeCell ref="F76:I76"/>
    <mergeCell ref="F77:I77"/>
    <mergeCell ref="F78:I78"/>
    <mergeCell ref="F79:I79"/>
    <mergeCell ref="F80:I80"/>
    <mergeCell ref="F81:I81"/>
    <mergeCell ref="F82:I82"/>
    <mergeCell ref="F83:I83"/>
    <mergeCell ref="F84:I84"/>
    <mergeCell ref="F85:I85"/>
    <mergeCell ref="F86:I86"/>
    <mergeCell ref="F87:I87"/>
    <mergeCell ref="F88:I88"/>
    <mergeCell ref="F89:I89"/>
    <mergeCell ref="F90:I90"/>
    <mergeCell ref="F91:I91"/>
    <mergeCell ref="F92:I92"/>
    <mergeCell ref="F93:I93"/>
    <mergeCell ref="F94:I94"/>
    <mergeCell ref="F95:I95"/>
    <mergeCell ref="F96:I96"/>
    <mergeCell ref="F97:I97"/>
    <mergeCell ref="F98:I98"/>
    <mergeCell ref="F99:I99"/>
    <mergeCell ref="F100:I100"/>
    <mergeCell ref="F101:I101"/>
    <mergeCell ref="F102:I102"/>
    <mergeCell ref="F103:I103"/>
    <mergeCell ref="F104:I104"/>
    <mergeCell ref="F105:I105"/>
    <mergeCell ref="F106:I106"/>
    <mergeCell ref="F107:I107"/>
    <mergeCell ref="F108:I108"/>
    <mergeCell ref="F109:I109"/>
    <mergeCell ref="F110:I110"/>
    <mergeCell ref="F115:I115"/>
    <mergeCell ref="F116:I116"/>
    <mergeCell ref="F117:I117"/>
    <mergeCell ref="F111:I111"/>
    <mergeCell ref="F112:I112"/>
    <mergeCell ref="F113:I113"/>
    <mergeCell ref="F114:I114"/>
    <mergeCell ref="F140:I140"/>
    <mergeCell ref="F141:I141"/>
    <mergeCell ref="F142:I142"/>
    <mergeCell ref="F131:I131"/>
    <mergeCell ref="F132:I132"/>
    <mergeCell ref="F133:I133"/>
    <mergeCell ref="F134:I134"/>
    <mergeCell ref="F135:I135"/>
    <mergeCell ref="F119:I119"/>
    <mergeCell ref="F120:I120"/>
    <mergeCell ref="F121:I121"/>
    <mergeCell ref="F122:I122"/>
    <mergeCell ref="F123:I123"/>
    <mergeCell ref="F124:I124"/>
    <mergeCell ref="F136:I136"/>
    <mergeCell ref="F125:I125"/>
    <mergeCell ref="F126:I126"/>
    <mergeCell ref="F127:I127"/>
    <mergeCell ref="F128:I128"/>
    <mergeCell ref="F129:I129"/>
    <mergeCell ref="F130:I130"/>
    <mergeCell ref="F155:I155"/>
    <mergeCell ref="F156:I156"/>
    <mergeCell ref="F151:I151"/>
    <mergeCell ref="F152:I152"/>
    <mergeCell ref="F153:I153"/>
    <mergeCell ref="F154:I154"/>
    <mergeCell ref="J5:K5"/>
    <mergeCell ref="C7:D7"/>
    <mergeCell ref="E7:F7"/>
    <mergeCell ref="G5:H5"/>
    <mergeCell ref="G6:H6"/>
    <mergeCell ref="G7:H7"/>
    <mergeCell ref="F150:I150"/>
    <mergeCell ref="F143:I143"/>
    <mergeCell ref="F144:I144"/>
    <mergeCell ref="F145:I145"/>
    <mergeCell ref="F146:I146"/>
    <mergeCell ref="F118:I118"/>
    <mergeCell ref="F147:I147"/>
    <mergeCell ref="F148:I148"/>
    <mergeCell ref="F149:I149"/>
    <mergeCell ref="F137:I137"/>
    <mergeCell ref="F138:I138"/>
    <mergeCell ref="F139:I139"/>
  </mergeCells>
  <phoneticPr fontId="3"/>
  <conditionalFormatting sqref="C10:C156">
    <cfRule type="containsText" dxfId="3" priority="1" stopIfTrue="1" operator="containsText" text="女">
      <formula>NOT(ISERROR(SEARCH("女",C10)))</formula>
    </cfRule>
    <cfRule type="containsText" dxfId="2" priority="2" stopIfTrue="1" operator="containsText" text="男">
      <formula>NOT(ISERROR(SEARCH("男",C10)))</formula>
    </cfRule>
  </conditionalFormatting>
  <conditionalFormatting sqref="G5:H5">
    <cfRule type="cellIs" dxfId="1" priority="3" stopIfTrue="1" operator="notEqual">
      <formula>$B$5+$C$5+$E$5</formula>
    </cfRule>
  </conditionalFormatting>
  <conditionalFormatting sqref="G6:H6">
    <cfRule type="cellIs" priority="4" stopIfTrue="1" operator="notEqual">
      <formula>$B$6+$C$6+$E$6</formula>
    </cfRule>
  </conditionalFormatting>
  <conditionalFormatting sqref="G7:H7">
    <cfRule type="cellIs" dxfId="0" priority="5" stopIfTrue="1" operator="notEqual">
      <formula>$B$7+$C$7+$E$7</formula>
    </cfRule>
  </conditionalFormatting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20"/>
  <sheetViews>
    <sheetView workbookViewId="0">
      <selection activeCell="G12" sqref="G12"/>
    </sheetView>
  </sheetViews>
  <sheetFormatPr defaultRowHeight="13.5"/>
  <cols>
    <col min="1" max="1" width="7" style="14" bestFit="1" customWidth="1"/>
    <col min="2" max="2" width="7.625" style="14" bestFit="1" customWidth="1"/>
    <col min="3" max="3" width="6.5" style="14" bestFit="1" customWidth="1"/>
    <col min="4" max="4" width="9.75" style="14" bestFit="1" customWidth="1"/>
    <col min="5" max="5" width="8.875" style="14" bestFit="1" customWidth="1"/>
    <col min="6" max="6" width="7" style="14" bestFit="1" customWidth="1"/>
    <col min="7" max="7" width="7.625" style="14" bestFit="1" customWidth="1"/>
    <col min="8" max="8" width="6.5" style="14" bestFit="1" customWidth="1"/>
    <col min="9" max="9" width="9.75" style="14" bestFit="1" customWidth="1"/>
    <col min="10" max="10" width="8.875" style="14" bestFit="1" customWidth="1"/>
    <col min="11" max="16384" width="9" style="14"/>
  </cols>
  <sheetData>
    <row r="1" spans="1:5">
      <c r="A1" s="11">
        <v>20</v>
      </c>
      <c r="B1" s="12">
        <v>7400</v>
      </c>
      <c r="C1" s="11">
        <v>300</v>
      </c>
      <c r="D1" s="13">
        <v>9000</v>
      </c>
      <c r="E1" s="12">
        <f>A1*C1+B1</f>
        <v>13400</v>
      </c>
    </row>
    <row r="2" spans="1:5">
      <c r="A2" s="11">
        <v>21</v>
      </c>
      <c r="B2" s="12">
        <v>7400</v>
      </c>
      <c r="C2" s="11">
        <v>300</v>
      </c>
      <c r="D2" s="13">
        <v>9000</v>
      </c>
      <c r="E2" s="12">
        <f>A2*C2+B2</f>
        <v>13700</v>
      </c>
    </row>
    <row r="3" spans="1:5">
      <c r="A3" s="11">
        <v>22</v>
      </c>
      <c r="B3" s="12">
        <v>7400</v>
      </c>
      <c r="C3" s="11">
        <v>300</v>
      </c>
      <c r="D3" s="13">
        <v>9000</v>
      </c>
      <c r="E3" s="12">
        <f>A3*C3+B3</f>
        <v>14000</v>
      </c>
    </row>
    <row r="4" spans="1:5">
      <c r="A4" s="11">
        <v>23</v>
      </c>
      <c r="B4" s="12">
        <v>7400</v>
      </c>
      <c r="C4" s="11">
        <v>300</v>
      </c>
      <c r="D4" s="13">
        <v>9000</v>
      </c>
      <c r="E4" s="12">
        <f>A4*C4+B4</f>
        <v>14300</v>
      </c>
    </row>
    <row r="5" spans="1:5">
      <c r="A5" s="11">
        <v>24</v>
      </c>
      <c r="B5" s="12">
        <v>7400</v>
      </c>
      <c r="C5" s="11">
        <v>300</v>
      </c>
      <c r="D5" s="13">
        <v>9000</v>
      </c>
      <c r="E5" s="12">
        <f t="shared" ref="E5:E10" si="0">A5*C5+B5</f>
        <v>14600</v>
      </c>
    </row>
    <row r="6" spans="1:5">
      <c r="A6" s="11">
        <v>25</v>
      </c>
      <c r="B6" s="12">
        <v>7400</v>
      </c>
      <c r="C6" s="11">
        <v>300</v>
      </c>
      <c r="D6" s="13">
        <v>9000</v>
      </c>
      <c r="E6" s="12">
        <f t="shared" si="0"/>
        <v>14900</v>
      </c>
    </row>
    <row r="7" spans="1:5">
      <c r="A7" s="11">
        <v>26</v>
      </c>
      <c r="B7" s="12">
        <v>7400</v>
      </c>
      <c r="C7" s="11">
        <v>300</v>
      </c>
      <c r="D7" s="13">
        <v>9000</v>
      </c>
      <c r="E7" s="12">
        <f t="shared" si="0"/>
        <v>15200</v>
      </c>
    </row>
    <row r="8" spans="1:5">
      <c r="A8" s="11">
        <v>27</v>
      </c>
      <c r="B8" s="12">
        <v>7400</v>
      </c>
      <c r="C8" s="11">
        <v>300</v>
      </c>
      <c r="D8" s="13">
        <v>9000</v>
      </c>
      <c r="E8" s="12">
        <f t="shared" si="0"/>
        <v>15500</v>
      </c>
    </row>
    <row r="9" spans="1:5">
      <c r="A9" s="11">
        <v>28</v>
      </c>
      <c r="B9" s="12">
        <v>7400</v>
      </c>
      <c r="C9" s="11">
        <v>300</v>
      </c>
      <c r="D9" s="13">
        <v>9000</v>
      </c>
      <c r="E9" s="12">
        <f t="shared" si="0"/>
        <v>15800</v>
      </c>
    </row>
    <row r="10" spans="1:5">
      <c r="A10" s="11">
        <v>29</v>
      </c>
      <c r="B10" s="12">
        <v>7400</v>
      </c>
      <c r="C10" s="11">
        <v>300</v>
      </c>
      <c r="D10" s="13">
        <v>9000</v>
      </c>
      <c r="E10" s="12">
        <f t="shared" si="0"/>
        <v>16100</v>
      </c>
    </row>
    <row r="11" spans="1:5">
      <c r="A11" s="12">
        <v>30</v>
      </c>
      <c r="B11" s="12">
        <v>7400</v>
      </c>
      <c r="C11" s="12">
        <v>300</v>
      </c>
      <c r="D11" s="12">
        <f>A11*C11</f>
        <v>9000</v>
      </c>
      <c r="E11" s="12">
        <f t="shared" ref="E11:E74" si="1">B11+D11</f>
        <v>16400</v>
      </c>
    </row>
    <row r="12" spans="1:5" s="15" customFormat="1">
      <c r="A12" s="12">
        <v>31</v>
      </c>
      <c r="B12" s="12">
        <v>7400</v>
      </c>
      <c r="C12" s="12">
        <v>298</v>
      </c>
      <c r="D12" s="12">
        <f>A12*C12</f>
        <v>9238</v>
      </c>
      <c r="E12" s="12">
        <f t="shared" si="1"/>
        <v>16638</v>
      </c>
    </row>
    <row r="13" spans="1:5">
      <c r="A13" s="12">
        <v>32</v>
      </c>
      <c r="B13" s="12">
        <v>7400</v>
      </c>
      <c r="C13" s="12">
        <v>296</v>
      </c>
      <c r="D13" s="12">
        <f t="shared" ref="D13:D65" si="2">A13*C13</f>
        <v>9472</v>
      </c>
      <c r="E13" s="12">
        <f t="shared" si="1"/>
        <v>16872</v>
      </c>
    </row>
    <row r="14" spans="1:5" s="15" customFormat="1">
      <c r="A14" s="12">
        <v>33</v>
      </c>
      <c r="B14" s="12">
        <v>7400</v>
      </c>
      <c r="C14" s="12">
        <v>294</v>
      </c>
      <c r="D14" s="12">
        <f t="shared" si="2"/>
        <v>9702</v>
      </c>
      <c r="E14" s="12">
        <f t="shared" si="1"/>
        <v>17102</v>
      </c>
    </row>
    <row r="15" spans="1:5">
      <c r="A15" s="12">
        <v>34</v>
      </c>
      <c r="B15" s="12">
        <v>7400</v>
      </c>
      <c r="C15" s="12">
        <v>292</v>
      </c>
      <c r="D15" s="12">
        <f t="shared" si="2"/>
        <v>9928</v>
      </c>
      <c r="E15" s="12">
        <f t="shared" si="1"/>
        <v>17328</v>
      </c>
    </row>
    <row r="16" spans="1:5" s="15" customFormat="1">
      <c r="A16" s="12">
        <v>35</v>
      </c>
      <c r="B16" s="12">
        <v>7400</v>
      </c>
      <c r="C16" s="12">
        <v>290</v>
      </c>
      <c r="D16" s="12">
        <f t="shared" si="2"/>
        <v>10150</v>
      </c>
      <c r="E16" s="12">
        <f t="shared" si="1"/>
        <v>17550</v>
      </c>
    </row>
    <row r="17" spans="1:5">
      <c r="A17" s="12">
        <v>36</v>
      </c>
      <c r="B17" s="12">
        <v>7400</v>
      </c>
      <c r="C17" s="12">
        <v>288</v>
      </c>
      <c r="D17" s="12">
        <f t="shared" si="2"/>
        <v>10368</v>
      </c>
      <c r="E17" s="12">
        <f t="shared" si="1"/>
        <v>17768</v>
      </c>
    </row>
    <row r="18" spans="1:5" s="15" customFormat="1">
      <c r="A18" s="12">
        <v>37</v>
      </c>
      <c r="B18" s="12">
        <v>7400</v>
      </c>
      <c r="C18" s="12">
        <v>286</v>
      </c>
      <c r="D18" s="12">
        <f t="shared" si="2"/>
        <v>10582</v>
      </c>
      <c r="E18" s="12">
        <f t="shared" si="1"/>
        <v>17982</v>
      </c>
    </row>
    <row r="19" spans="1:5">
      <c r="A19" s="12">
        <v>38</v>
      </c>
      <c r="B19" s="12">
        <v>7400</v>
      </c>
      <c r="C19" s="12">
        <v>284</v>
      </c>
      <c r="D19" s="12">
        <f t="shared" si="2"/>
        <v>10792</v>
      </c>
      <c r="E19" s="12">
        <f t="shared" si="1"/>
        <v>18192</v>
      </c>
    </row>
    <row r="20" spans="1:5" s="15" customFormat="1">
      <c r="A20" s="12">
        <v>39</v>
      </c>
      <c r="B20" s="12">
        <v>7400</v>
      </c>
      <c r="C20" s="12">
        <v>282</v>
      </c>
      <c r="D20" s="12">
        <f t="shared" si="2"/>
        <v>10998</v>
      </c>
      <c r="E20" s="12">
        <f t="shared" si="1"/>
        <v>18398</v>
      </c>
    </row>
    <row r="21" spans="1:5">
      <c r="A21" s="12">
        <v>40</v>
      </c>
      <c r="B21" s="12">
        <v>7400</v>
      </c>
      <c r="C21" s="12">
        <v>280</v>
      </c>
      <c r="D21" s="12">
        <f t="shared" si="2"/>
        <v>11200</v>
      </c>
      <c r="E21" s="12">
        <f t="shared" si="1"/>
        <v>18600</v>
      </c>
    </row>
    <row r="22" spans="1:5" s="15" customFormat="1">
      <c r="A22" s="12">
        <v>41</v>
      </c>
      <c r="B22" s="12">
        <v>7400</v>
      </c>
      <c r="C22" s="12">
        <v>278</v>
      </c>
      <c r="D22" s="12">
        <f t="shared" si="2"/>
        <v>11398</v>
      </c>
      <c r="E22" s="12">
        <f t="shared" si="1"/>
        <v>18798</v>
      </c>
    </row>
    <row r="23" spans="1:5">
      <c r="A23" s="12">
        <v>42</v>
      </c>
      <c r="B23" s="12">
        <v>7400</v>
      </c>
      <c r="C23" s="12">
        <v>276</v>
      </c>
      <c r="D23" s="12">
        <f t="shared" si="2"/>
        <v>11592</v>
      </c>
      <c r="E23" s="12">
        <f t="shared" si="1"/>
        <v>18992</v>
      </c>
    </row>
    <row r="24" spans="1:5" s="15" customFormat="1">
      <c r="A24" s="12">
        <v>43</v>
      </c>
      <c r="B24" s="12">
        <v>7400</v>
      </c>
      <c r="C24" s="12">
        <v>274</v>
      </c>
      <c r="D24" s="12">
        <f t="shared" si="2"/>
        <v>11782</v>
      </c>
      <c r="E24" s="12">
        <f t="shared" si="1"/>
        <v>19182</v>
      </c>
    </row>
    <row r="25" spans="1:5">
      <c r="A25" s="12">
        <v>44</v>
      </c>
      <c r="B25" s="12">
        <v>7400</v>
      </c>
      <c r="C25" s="12">
        <v>272</v>
      </c>
      <c r="D25" s="12">
        <f t="shared" si="2"/>
        <v>11968</v>
      </c>
      <c r="E25" s="12">
        <f t="shared" si="1"/>
        <v>19368</v>
      </c>
    </row>
    <row r="26" spans="1:5" s="15" customFormat="1">
      <c r="A26" s="12">
        <v>45</v>
      </c>
      <c r="B26" s="12">
        <v>7400</v>
      </c>
      <c r="C26" s="12">
        <v>270</v>
      </c>
      <c r="D26" s="12">
        <f t="shared" si="2"/>
        <v>12150</v>
      </c>
      <c r="E26" s="12">
        <f t="shared" si="1"/>
        <v>19550</v>
      </c>
    </row>
    <row r="27" spans="1:5">
      <c r="A27" s="12">
        <v>46</v>
      </c>
      <c r="B27" s="12">
        <v>7400</v>
      </c>
      <c r="C27" s="12">
        <v>268</v>
      </c>
      <c r="D27" s="12">
        <f t="shared" si="2"/>
        <v>12328</v>
      </c>
      <c r="E27" s="12">
        <f t="shared" si="1"/>
        <v>19728</v>
      </c>
    </row>
    <row r="28" spans="1:5" s="15" customFormat="1">
      <c r="A28" s="12">
        <v>47</v>
      </c>
      <c r="B28" s="12">
        <v>7400</v>
      </c>
      <c r="C28" s="12">
        <v>266</v>
      </c>
      <c r="D28" s="12">
        <f t="shared" si="2"/>
        <v>12502</v>
      </c>
      <c r="E28" s="12">
        <f t="shared" si="1"/>
        <v>19902</v>
      </c>
    </row>
    <row r="29" spans="1:5">
      <c r="A29" s="12">
        <v>48</v>
      </c>
      <c r="B29" s="12">
        <v>7400</v>
      </c>
      <c r="C29" s="12">
        <v>264</v>
      </c>
      <c r="D29" s="12">
        <f t="shared" si="2"/>
        <v>12672</v>
      </c>
      <c r="E29" s="12">
        <f t="shared" si="1"/>
        <v>20072</v>
      </c>
    </row>
    <row r="30" spans="1:5" s="15" customFormat="1">
      <c r="A30" s="12">
        <v>49</v>
      </c>
      <c r="B30" s="12">
        <v>7400</v>
      </c>
      <c r="C30" s="12">
        <v>262</v>
      </c>
      <c r="D30" s="12">
        <f t="shared" si="2"/>
        <v>12838</v>
      </c>
      <c r="E30" s="12">
        <f t="shared" si="1"/>
        <v>20238</v>
      </c>
    </row>
    <row r="31" spans="1:5">
      <c r="A31" s="12">
        <v>50</v>
      </c>
      <c r="B31" s="12">
        <v>7400</v>
      </c>
      <c r="C31" s="12">
        <v>260</v>
      </c>
      <c r="D31" s="12">
        <f t="shared" si="2"/>
        <v>13000</v>
      </c>
      <c r="E31" s="12">
        <f t="shared" si="1"/>
        <v>20400</v>
      </c>
    </row>
    <row r="32" spans="1:5" s="15" customFormat="1">
      <c r="A32" s="12">
        <v>51</v>
      </c>
      <c r="B32" s="12">
        <v>7400</v>
      </c>
      <c r="C32" s="12">
        <v>258</v>
      </c>
      <c r="D32" s="12">
        <f t="shared" si="2"/>
        <v>13158</v>
      </c>
      <c r="E32" s="12">
        <f t="shared" si="1"/>
        <v>20558</v>
      </c>
    </row>
    <row r="33" spans="1:5">
      <c r="A33" s="12">
        <v>52</v>
      </c>
      <c r="B33" s="12">
        <v>7400</v>
      </c>
      <c r="C33" s="12">
        <v>256</v>
      </c>
      <c r="D33" s="12">
        <f t="shared" si="2"/>
        <v>13312</v>
      </c>
      <c r="E33" s="12">
        <f t="shared" si="1"/>
        <v>20712</v>
      </c>
    </row>
    <row r="34" spans="1:5" s="15" customFormat="1">
      <c r="A34" s="12">
        <v>53</v>
      </c>
      <c r="B34" s="12">
        <v>7400</v>
      </c>
      <c r="C34" s="12">
        <v>254</v>
      </c>
      <c r="D34" s="12">
        <f t="shared" si="2"/>
        <v>13462</v>
      </c>
      <c r="E34" s="12">
        <f t="shared" si="1"/>
        <v>20862</v>
      </c>
    </row>
    <row r="35" spans="1:5">
      <c r="A35" s="12">
        <v>54</v>
      </c>
      <c r="B35" s="12">
        <v>7400</v>
      </c>
      <c r="C35" s="12">
        <v>252</v>
      </c>
      <c r="D35" s="12">
        <f t="shared" si="2"/>
        <v>13608</v>
      </c>
      <c r="E35" s="12">
        <f t="shared" si="1"/>
        <v>21008</v>
      </c>
    </row>
    <row r="36" spans="1:5" s="15" customFormat="1">
      <c r="A36" s="12">
        <v>55</v>
      </c>
      <c r="B36" s="12">
        <v>7400</v>
      </c>
      <c r="C36" s="12">
        <v>250</v>
      </c>
      <c r="D36" s="12">
        <f t="shared" si="2"/>
        <v>13750</v>
      </c>
      <c r="E36" s="12">
        <f t="shared" si="1"/>
        <v>21150</v>
      </c>
    </row>
    <row r="37" spans="1:5">
      <c r="A37" s="12">
        <v>56</v>
      </c>
      <c r="B37" s="12">
        <v>7400</v>
      </c>
      <c r="C37" s="12">
        <v>248</v>
      </c>
      <c r="D37" s="12">
        <f t="shared" si="2"/>
        <v>13888</v>
      </c>
      <c r="E37" s="12">
        <f t="shared" si="1"/>
        <v>21288</v>
      </c>
    </row>
    <row r="38" spans="1:5" s="15" customFormat="1">
      <c r="A38" s="12">
        <v>57</v>
      </c>
      <c r="B38" s="12">
        <v>7400</v>
      </c>
      <c r="C38" s="12">
        <v>246</v>
      </c>
      <c r="D38" s="12">
        <f t="shared" si="2"/>
        <v>14022</v>
      </c>
      <c r="E38" s="12">
        <f t="shared" si="1"/>
        <v>21422</v>
      </c>
    </row>
    <row r="39" spans="1:5">
      <c r="A39" s="12">
        <v>58</v>
      </c>
      <c r="B39" s="12">
        <v>7400</v>
      </c>
      <c r="C39" s="12">
        <v>244</v>
      </c>
      <c r="D39" s="12">
        <f t="shared" si="2"/>
        <v>14152</v>
      </c>
      <c r="E39" s="12">
        <f t="shared" si="1"/>
        <v>21552</v>
      </c>
    </row>
    <row r="40" spans="1:5" s="15" customFormat="1">
      <c r="A40" s="12">
        <v>59</v>
      </c>
      <c r="B40" s="12">
        <v>7400</v>
      </c>
      <c r="C40" s="12">
        <v>242</v>
      </c>
      <c r="D40" s="12">
        <f t="shared" si="2"/>
        <v>14278</v>
      </c>
      <c r="E40" s="12">
        <f t="shared" si="1"/>
        <v>21678</v>
      </c>
    </row>
    <row r="41" spans="1:5">
      <c r="A41" s="12">
        <v>60</v>
      </c>
      <c r="B41" s="12">
        <v>7400</v>
      </c>
      <c r="C41" s="12">
        <v>240</v>
      </c>
      <c r="D41" s="12">
        <f t="shared" si="2"/>
        <v>14400</v>
      </c>
      <c r="E41" s="12">
        <f t="shared" si="1"/>
        <v>21800</v>
      </c>
    </row>
    <row r="42" spans="1:5" s="15" customFormat="1">
      <c r="A42" s="12">
        <v>61</v>
      </c>
      <c r="B42" s="12">
        <v>7400</v>
      </c>
      <c r="C42" s="12">
        <v>238</v>
      </c>
      <c r="D42" s="12">
        <f t="shared" si="2"/>
        <v>14518</v>
      </c>
      <c r="E42" s="12">
        <f t="shared" si="1"/>
        <v>21918</v>
      </c>
    </row>
    <row r="43" spans="1:5">
      <c r="A43" s="12">
        <v>62</v>
      </c>
      <c r="B43" s="12">
        <v>7400</v>
      </c>
      <c r="C43" s="12">
        <v>236</v>
      </c>
      <c r="D43" s="12">
        <f t="shared" si="2"/>
        <v>14632</v>
      </c>
      <c r="E43" s="12">
        <f t="shared" si="1"/>
        <v>22032</v>
      </c>
    </row>
    <row r="44" spans="1:5" s="15" customFormat="1">
      <c r="A44" s="12">
        <v>63</v>
      </c>
      <c r="B44" s="12">
        <v>7400</v>
      </c>
      <c r="C44" s="12">
        <v>234</v>
      </c>
      <c r="D44" s="12">
        <f t="shared" si="2"/>
        <v>14742</v>
      </c>
      <c r="E44" s="12">
        <f t="shared" si="1"/>
        <v>22142</v>
      </c>
    </row>
    <row r="45" spans="1:5">
      <c r="A45" s="12">
        <v>64</v>
      </c>
      <c r="B45" s="12">
        <v>7400</v>
      </c>
      <c r="C45" s="12">
        <v>232</v>
      </c>
      <c r="D45" s="12">
        <f t="shared" si="2"/>
        <v>14848</v>
      </c>
      <c r="E45" s="12">
        <f t="shared" si="1"/>
        <v>22248</v>
      </c>
    </row>
    <row r="46" spans="1:5" s="15" customFormat="1">
      <c r="A46" s="12">
        <v>65</v>
      </c>
      <c r="B46" s="12">
        <v>7400</v>
      </c>
      <c r="C46" s="12">
        <v>230</v>
      </c>
      <c r="D46" s="12">
        <f t="shared" si="2"/>
        <v>14950</v>
      </c>
      <c r="E46" s="12">
        <f t="shared" si="1"/>
        <v>22350</v>
      </c>
    </row>
    <row r="47" spans="1:5">
      <c r="A47" s="12">
        <v>66</v>
      </c>
      <c r="B47" s="12">
        <v>7400</v>
      </c>
      <c r="C47" s="12">
        <v>228</v>
      </c>
      <c r="D47" s="12">
        <f t="shared" si="2"/>
        <v>15048</v>
      </c>
      <c r="E47" s="12">
        <f t="shared" si="1"/>
        <v>22448</v>
      </c>
    </row>
    <row r="48" spans="1:5" s="15" customFormat="1">
      <c r="A48" s="12">
        <v>67</v>
      </c>
      <c r="B48" s="12">
        <v>7400</v>
      </c>
      <c r="C48" s="12">
        <v>226</v>
      </c>
      <c r="D48" s="12">
        <f t="shared" si="2"/>
        <v>15142</v>
      </c>
      <c r="E48" s="12">
        <f t="shared" si="1"/>
        <v>22542</v>
      </c>
    </row>
    <row r="49" spans="1:5">
      <c r="A49" s="12">
        <v>68</v>
      </c>
      <c r="B49" s="12">
        <v>7400</v>
      </c>
      <c r="C49" s="12">
        <v>224</v>
      </c>
      <c r="D49" s="12">
        <f t="shared" si="2"/>
        <v>15232</v>
      </c>
      <c r="E49" s="12">
        <f t="shared" si="1"/>
        <v>22632</v>
      </c>
    </row>
    <row r="50" spans="1:5" s="15" customFormat="1">
      <c r="A50" s="12">
        <v>69</v>
      </c>
      <c r="B50" s="12">
        <v>7400</v>
      </c>
      <c r="C50" s="12">
        <v>222</v>
      </c>
      <c r="D50" s="12">
        <f t="shared" si="2"/>
        <v>15318</v>
      </c>
      <c r="E50" s="12">
        <f t="shared" si="1"/>
        <v>22718</v>
      </c>
    </row>
    <row r="51" spans="1:5">
      <c r="A51" s="12">
        <v>70</v>
      </c>
      <c r="B51" s="12">
        <v>7400</v>
      </c>
      <c r="C51" s="12">
        <v>220</v>
      </c>
      <c r="D51" s="12">
        <f t="shared" si="2"/>
        <v>15400</v>
      </c>
      <c r="E51" s="12">
        <f t="shared" si="1"/>
        <v>22800</v>
      </c>
    </row>
    <row r="52" spans="1:5" s="15" customFormat="1">
      <c r="A52" s="12">
        <v>71</v>
      </c>
      <c r="B52" s="12">
        <v>7400</v>
      </c>
      <c r="C52" s="12">
        <v>218</v>
      </c>
      <c r="D52" s="12">
        <f t="shared" si="2"/>
        <v>15478</v>
      </c>
      <c r="E52" s="12">
        <f t="shared" si="1"/>
        <v>22878</v>
      </c>
    </row>
    <row r="53" spans="1:5">
      <c r="A53" s="12">
        <v>72</v>
      </c>
      <c r="B53" s="12">
        <v>7400</v>
      </c>
      <c r="C53" s="12">
        <v>216</v>
      </c>
      <c r="D53" s="12">
        <f t="shared" si="2"/>
        <v>15552</v>
      </c>
      <c r="E53" s="12">
        <f t="shared" si="1"/>
        <v>22952</v>
      </c>
    </row>
    <row r="54" spans="1:5" s="15" customFormat="1">
      <c r="A54" s="12">
        <v>73</v>
      </c>
      <c r="B54" s="12">
        <v>7400</v>
      </c>
      <c r="C54" s="12">
        <v>214</v>
      </c>
      <c r="D54" s="12">
        <f t="shared" si="2"/>
        <v>15622</v>
      </c>
      <c r="E54" s="12">
        <f t="shared" si="1"/>
        <v>23022</v>
      </c>
    </row>
    <row r="55" spans="1:5">
      <c r="A55" s="12">
        <v>74</v>
      </c>
      <c r="B55" s="12">
        <v>7400</v>
      </c>
      <c r="C55" s="12">
        <v>212</v>
      </c>
      <c r="D55" s="12">
        <f t="shared" si="2"/>
        <v>15688</v>
      </c>
      <c r="E55" s="12">
        <f t="shared" si="1"/>
        <v>23088</v>
      </c>
    </row>
    <row r="56" spans="1:5" s="15" customFormat="1">
      <c r="A56" s="12">
        <v>75</v>
      </c>
      <c r="B56" s="12">
        <v>7400</v>
      </c>
      <c r="C56" s="12">
        <v>210</v>
      </c>
      <c r="D56" s="12">
        <f t="shared" si="2"/>
        <v>15750</v>
      </c>
      <c r="E56" s="12">
        <f t="shared" si="1"/>
        <v>23150</v>
      </c>
    </row>
    <row r="57" spans="1:5">
      <c r="A57" s="12">
        <v>76</v>
      </c>
      <c r="B57" s="12">
        <v>7400</v>
      </c>
      <c r="C57" s="12">
        <v>208</v>
      </c>
      <c r="D57" s="12">
        <f t="shared" si="2"/>
        <v>15808</v>
      </c>
      <c r="E57" s="12">
        <f t="shared" si="1"/>
        <v>23208</v>
      </c>
    </row>
    <row r="58" spans="1:5" s="15" customFormat="1">
      <c r="A58" s="12">
        <v>77</v>
      </c>
      <c r="B58" s="12">
        <v>7400</v>
      </c>
      <c r="C58" s="12">
        <v>206</v>
      </c>
      <c r="D58" s="12">
        <f t="shared" si="2"/>
        <v>15862</v>
      </c>
      <c r="E58" s="12">
        <f t="shared" si="1"/>
        <v>23262</v>
      </c>
    </row>
    <row r="59" spans="1:5">
      <c r="A59" s="12">
        <v>78</v>
      </c>
      <c r="B59" s="12">
        <v>7400</v>
      </c>
      <c r="C59" s="12">
        <v>204</v>
      </c>
      <c r="D59" s="12">
        <f t="shared" si="2"/>
        <v>15912</v>
      </c>
      <c r="E59" s="12">
        <f t="shared" si="1"/>
        <v>23312</v>
      </c>
    </row>
    <row r="60" spans="1:5" s="15" customFormat="1">
      <c r="A60" s="12">
        <v>79</v>
      </c>
      <c r="B60" s="12">
        <v>7400</v>
      </c>
      <c r="C60" s="12">
        <v>202</v>
      </c>
      <c r="D60" s="12">
        <f t="shared" si="2"/>
        <v>15958</v>
      </c>
      <c r="E60" s="12">
        <f t="shared" si="1"/>
        <v>23358</v>
      </c>
    </row>
    <row r="61" spans="1:5">
      <c r="A61" s="12">
        <v>80</v>
      </c>
      <c r="B61" s="12">
        <v>7400</v>
      </c>
      <c r="C61" s="12">
        <v>200</v>
      </c>
      <c r="D61" s="12">
        <f t="shared" si="2"/>
        <v>16000</v>
      </c>
      <c r="E61" s="12">
        <f t="shared" si="1"/>
        <v>23400</v>
      </c>
    </row>
    <row r="62" spans="1:5">
      <c r="A62" s="12">
        <v>81</v>
      </c>
      <c r="B62" s="12">
        <v>7400</v>
      </c>
      <c r="C62" s="12">
        <v>198</v>
      </c>
      <c r="D62" s="12">
        <f t="shared" si="2"/>
        <v>16038</v>
      </c>
      <c r="E62" s="12">
        <f t="shared" si="1"/>
        <v>23438</v>
      </c>
    </row>
    <row r="63" spans="1:5">
      <c r="A63" s="12">
        <v>82</v>
      </c>
      <c r="B63" s="12">
        <v>7400</v>
      </c>
      <c r="C63" s="12">
        <v>196</v>
      </c>
      <c r="D63" s="12">
        <f t="shared" si="2"/>
        <v>16072</v>
      </c>
      <c r="E63" s="12">
        <f t="shared" si="1"/>
        <v>23472</v>
      </c>
    </row>
    <row r="64" spans="1:5">
      <c r="A64" s="12">
        <v>83</v>
      </c>
      <c r="B64" s="12">
        <v>7400</v>
      </c>
      <c r="C64" s="12">
        <v>194</v>
      </c>
      <c r="D64" s="12">
        <f t="shared" si="2"/>
        <v>16102</v>
      </c>
      <c r="E64" s="12">
        <f t="shared" si="1"/>
        <v>23502</v>
      </c>
    </row>
    <row r="65" spans="1:5">
      <c r="A65" s="12">
        <v>84</v>
      </c>
      <c r="B65" s="12">
        <v>7400</v>
      </c>
      <c r="C65" s="12">
        <v>192</v>
      </c>
      <c r="D65" s="11">
        <f t="shared" si="2"/>
        <v>16128</v>
      </c>
      <c r="E65" s="11">
        <f t="shared" si="1"/>
        <v>23528</v>
      </c>
    </row>
    <row r="66" spans="1:5">
      <c r="A66" s="12">
        <v>85</v>
      </c>
      <c r="B66" s="12">
        <v>7400</v>
      </c>
      <c r="C66" s="12">
        <v>190</v>
      </c>
      <c r="D66" s="12">
        <f>A66*C66</f>
        <v>16150</v>
      </c>
      <c r="E66" s="12">
        <f t="shared" si="1"/>
        <v>23550</v>
      </c>
    </row>
    <row r="67" spans="1:5">
      <c r="A67" s="12">
        <v>86</v>
      </c>
      <c r="B67" s="12">
        <v>7400</v>
      </c>
      <c r="C67" s="12">
        <v>188</v>
      </c>
      <c r="D67" s="12">
        <f>A67*C67</f>
        <v>16168</v>
      </c>
      <c r="E67" s="12">
        <f t="shared" si="1"/>
        <v>23568</v>
      </c>
    </row>
    <row r="68" spans="1:5">
      <c r="A68" s="12">
        <v>87</v>
      </c>
      <c r="B68" s="12">
        <v>7400</v>
      </c>
      <c r="C68" s="12">
        <v>186</v>
      </c>
      <c r="D68" s="12">
        <f t="shared" ref="D68:D120" si="3">A68*C68</f>
        <v>16182</v>
      </c>
      <c r="E68" s="12">
        <f t="shared" si="1"/>
        <v>23582</v>
      </c>
    </row>
    <row r="69" spans="1:5">
      <c r="A69" s="12">
        <v>88</v>
      </c>
      <c r="B69" s="12">
        <v>7400</v>
      </c>
      <c r="C69" s="12">
        <v>184</v>
      </c>
      <c r="D69" s="12">
        <f t="shared" si="3"/>
        <v>16192</v>
      </c>
      <c r="E69" s="12">
        <f t="shared" si="1"/>
        <v>23592</v>
      </c>
    </row>
    <row r="70" spans="1:5">
      <c r="A70" s="12">
        <v>89</v>
      </c>
      <c r="B70" s="12">
        <v>7400</v>
      </c>
      <c r="C70" s="12">
        <v>182</v>
      </c>
      <c r="D70" s="12">
        <f t="shared" si="3"/>
        <v>16198</v>
      </c>
      <c r="E70" s="12">
        <f t="shared" si="1"/>
        <v>23598</v>
      </c>
    </row>
    <row r="71" spans="1:5">
      <c r="A71" s="12">
        <v>90</v>
      </c>
      <c r="B71" s="12">
        <v>7400</v>
      </c>
      <c r="C71" s="12">
        <v>180</v>
      </c>
      <c r="D71" s="12">
        <f t="shared" si="3"/>
        <v>16200</v>
      </c>
      <c r="E71" s="12">
        <f t="shared" si="1"/>
        <v>23600</v>
      </c>
    </row>
    <row r="72" spans="1:5">
      <c r="A72" s="12">
        <v>91</v>
      </c>
      <c r="B72" s="12">
        <v>7400</v>
      </c>
      <c r="C72" s="12">
        <v>178</v>
      </c>
      <c r="D72" s="12">
        <f t="shared" si="3"/>
        <v>16198</v>
      </c>
      <c r="E72" s="12">
        <f t="shared" si="1"/>
        <v>23598</v>
      </c>
    </row>
    <row r="73" spans="1:5">
      <c r="A73" s="12">
        <v>92</v>
      </c>
      <c r="B73" s="12">
        <v>7400</v>
      </c>
      <c r="C73" s="12">
        <v>176</v>
      </c>
      <c r="D73" s="12">
        <f t="shared" si="3"/>
        <v>16192</v>
      </c>
      <c r="E73" s="12">
        <f t="shared" si="1"/>
        <v>23592</v>
      </c>
    </row>
    <row r="74" spans="1:5">
      <c r="A74" s="12">
        <v>93</v>
      </c>
      <c r="B74" s="12">
        <v>7400</v>
      </c>
      <c r="C74" s="12">
        <v>174</v>
      </c>
      <c r="D74" s="12">
        <f t="shared" si="3"/>
        <v>16182</v>
      </c>
      <c r="E74" s="12">
        <f t="shared" si="1"/>
        <v>23582</v>
      </c>
    </row>
    <row r="75" spans="1:5">
      <c r="A75" s="12">
        <v>94</v>
      </c>
      <c r="B75" s="12">
        <v>7400</v>
      </c>
      <c r="C75" s="12">
        <v>172</v>
      </c>
      <c r="D75" s="12">
        <f t="shared" si="3"/>
        <v>16168</v>
      </c>
      <c r="E75" s="12">
        <f t="shared" ref="E75:E120" si="4">B75+D75</f>
        <v>23568</v>
      </c>
    </row>
    <row r="76" spans="1:5">
      <c r="A76" s="12">
        <v>95</v>
      </c>
      <c r="B76" s="12">
        <v>7400</v>
      </c>
      <c r="C76" s="12">
        <v>170</v>
      </c>
      <c r="D76" s="12">
        <f t="shared" si="3"/>
        <v>16150</v>
      </c>
      <c r="E76" s="12">
        <f t="shared" si="4"/>
        <v>23550</v>
      </c>
    </row>
    <row r="77" spans="1:5">
      <c r="A77" s="12">
        <v>96</v>
      </c>
      <c r="B77" s="12">
        <v>7400</v>
      </c>
      <c r="C77" s="12">
        <v>168</v>
      </c>
      <c r="D77" s="12">
        <f t="shared" si="3"/>
        <v>16128</v>
      </c>
      <c r="E77" s="12">
        <f t="shared" si="4"/>
        <v>23528</v>
      </c>
    </row>
    <row r="78" spans="1:5">
      <c r="A78" s="12">
        <v>97</v>
      </c>
      <c r="B78" s="12">
        <v>7400</v>
      </c>
      <c r="C78" s="12">
        <v>166</v>
      </c>
      <c r="D78" s="12">
        <f t="shared" si="3"/>
        <v>16102</v>
      </c>
      <c r="E78" s="12">
        <f t="shared" si="4"/>
        <v>23502</v>
      </c>
    </row>
    <row r="79" spans="1:5">
      <c r="A79" s="12">
        <v>98</v>
      </c>
      <c r="B79" s="12">
        <v>7400</v>
      </c>
      <c r="C79" s="12">
        <v>164</v>
      </c>
      <c r="D79" s="12">
        <f t="shared" si="3"/>
        <v>16072</v>
      </c>
      <c r="E79" s="12">
        <f t="shared" si="4"/>
        <v>23472</v>
      </c>
    </row>
    <row r="80" spans="1:5">
      <c r="A80" s="12">
        <v>99</v>
      </c>
      <c r="B80" s="12">
        <v>7400</v>
      </c>
      <c r="C80" s="12">
        <v>162</v>
      </c>
      <c r="D80" s="12">
        <f t="shared" si="3"/>
        <v>16038</v>
      </c>
      <c r="E80" s="12">
        <f t="shared" si="4"/>
        <v>23438</v>
      </c>
    </row>
    <row r="81" spans="1:5">
      <c r="A81" s="12">
        <v>100</v>
      </c>
      <c r="B81" s="12">
        <v>7400</v>
      </c>
      <c r="C81" s="12">
        <v>160</v>
      </c>
      <c r="D81" s="12">
        <f t="shared" si="3"/>
        <v>16000</v>
      </c>
      <c r="E81" s="12">
        <f t="shared" si="4"/>
        <v>23400</v>
      </c>
    </row>
    <row r="82" spans="1:5">
      <c r="A82" s="12">
        <v>101</v>
      </c>
      <c r="B82" s="12">
        <v>7400</v>
      </c>
      <c r="C82" s="12">
        <v>158</v>
      </c>
      <c r="D82" s="12">
        <f t="shared" si="3"/>
        <v>15958</v>
      </c>
      <c r="E82" s="12">
        <f t="shared" si="4"/>
        <v>23358</v>
      </c>
    </row>
    <row r="83" spans="1:5">
      <c r="A83" s="12">
        <v>102</v>
      </c>
      <c r="B83" s="12">
        <v>7400</v>
      </c>
      <c r="C83" s="12">
        <v>156</v>
      </c>
      <c r="D83" s="12">
        <f t="shared" si="3"/>
        <v>15912</v>
      </c>
      <c r="E83" s="12">
        <f t="shared" si="4"/>
        <v>23312</v>
      </c>
    </row>
    <row r="84" spans="1:5">
      <c r="A84" s="12">
        <v>103</v>
      </c>
      <c r="B84" s="12">
        <v>7400</v>
      </c>
      <c r="C84" s="12">
        <v>154</v>
      </c>
      <c r="D84" s="12">
        <f t="shared" si="3"/>
        <v>15862</v>
      </c>
      <c r="E84" s="12">
        <f t="shared" si="4"/>
        <v>23262</v>
      </c>
    </row>
    <row r="85" spans="1:5">
      <c r="A85" s="12">
        <v>104</v>
      </c>
      <c r="B85" s="12">
        <v>7400</v>
      </c>
      <c r="C85" s="12">
        <v>152</v>
      </c>
      <c r="D85" s="12">
        <f t="shared" si="3"/>
        <v>15808</v>
      </c>
      <c r="E85" s="12">
        <f t="shared" si="4"/>
        <v>23208</v>
      </c>
    </row>
    <row r="86" spans="1:5">
      <c r="A86" s="12">
        <v>105</v>
      </c>
      <c r="B86" s="12">
        <v>7400</v>
      </c>
      <c r="C86" s="12">
        <v>150</v>
      </c>
      <c r="D86" s="12">
        <f t="shared" si="3"/>
        <v>15750</v>
      </c>
      <c r="E86" s="12">
        <f t="shared" si="4"/>
        <v>23150</v>
      </c>
    </row>
    <row r="87" spans="1:5">
      <c r="A87" s="12">
        <v>106</v>
      </c>
      <c r="B87" s="12">
        <v>7400</v>
      </c>
      <c r="C87" s="12">
        <v>148</v>
      </c>
      <c r="D87" s="12">
        <f t="shared" si="3"/>
        <v>15688</v>
      </c>
      <c r="E87" s="12">
        <f t="shared" si="4"/>
        <v>23088</v>
      </c>
    </row>
    <row r="88" spans="1:5">
      <c r="A88" s="12">
        <v>107</v>
      </c>
      <c r="B88" s="12">
        <v>7400</v>
      </c>
      <c r="C88" s="12">
        <v>146</v>
      </c>
      <c r="D88" s="12">
        <f t="shared" si="3"/>
        <v>15622</v>
      </c>
      <c r="E88" s="12">
        <f t="shared" si="4"/>
        <v>23022</v>
      </c>
    </row>
    <row r="89" spans="1:5">
      <c r="A89" s="12">
        <v>108</v>
      </c>
      <c r="B89" s="12">
        <v>7400</v>
      </c>
      <c r="C89" s="12">
        <v>144</v>
      </c>
      <c r="D89" s="12">
        <f t="shared" si="3"/>
        <v>15552</v>
      </c>
      <c r="E89" s="12">
        <f t="shared" si="4"/>
        <v>22952</v>
      </c>
    </row>
    <row r="90" spans="1:5">
      <c r="A90" s="12">
        <v>109</v>
      </c>
      <c r="B90" s="12">
        <v>7400</v>
      </c>
      <c r="C90" s="12">
        <v>142</v>
      </c>
      <c r="D90" s="12">
        <f t="shared" si="3"/>
        <v>15478</v>
      </c>
      <c r="E90" s="12">
        <f t="shared" si="4"/>
        <v>22878</v>
      </c>
    </row>
    <row r="91" spans="1:5">
      <c r="A91" s="12">
        <v>110</v>
      </c>
      <c r="B91" s="12">
        <v>7400</v>
      </c>
      <c r="C91" s="12">
        <v>140</v>
      </c>
      <c r="D91" s="12">
        <f t="shared" si="3"/>
        <v>15400</v>
      </c>
      <c r="E91" s="12">
        <f t="shared" si="4"/>
        <v>22800</v>
      </c>
    </row>
    <row r="92" spans="1:5">
      <c r="A92" s="12">
        <v>111</v>
      </c>
      <c r="B92" s="12">
        <v>7400</v>
      </c>
      <c r="C92" s="12">
        <v>138</v>
      </c>
      <c r="D92" s="12">
        <f t="shared" si="3"/>
        <v>15318</v>
      </c>
      <c r="E92" s="12">
        <f t="shared" si="4"/>
        <v>22718</v>
      </c>
    </row>
    <row r="93" spans="1:5">
      <c r="A93" s="12">
        <v>112</v>
      </c>
      <c r="B93" s="12">
        <v>7400</v>
      </c>
      <c r="C93" s="12">
        <v>136</v>
      </c>
      <c r="D93" s="12">
        <f t="shared" si="3"/>
        <v>15232</v>
      </c>
      <c r="E93" s="12">
        <f t="shared" si="4"/>
        <v>22632</v>
      </c>
    </row>
    <row r="94" spans="1:5">
      <c r="A94" s="12">
        <v>113</v>
      </c>
      <c r="B94" s="12">
        <v>7400</v>
      </c>
      <c r="C94" s="12">
        <v>134</v>
      </c>
      <c r="D94" s="12">
        <f t="shared" si="3"/>
        <v>15142</v>
      </c>
      <c r="E94" s="12">
        <f t="shared" si="4"/>
        <v>22542</v>
      </c>
    </row>
    <row r="95" spans="1:5">
      <c r="A95" s="12">
        <v>114</v>
      </c>
      <c r="B95" s="12">
        <v>7400</v>
      </c>
      <c r="C95" s="12">
        <v>132</v>
      </c>
      <c r="D95" s="12">
        <f t="shared" si="3"/>
        <v>15048</v>
      </c>
      <c r="E95" s="12">
        <f t="shared" si="4"/>
        <v>22448</v>
      </c>
    </row>
    <row r="96" spans="1:5">
      <c r="A96" s="12">
        <v>115</v>
      </c>
      <c r="B96" s="12">
        <v>7400</v>
      </c>
      <c r="C96" s="12">
        <v>130</v>
      </c>
      <c r="D96" s="12">
        <f t="shared" si="3"/>
        <v>14950</v>
      </c>
      <c r="E96" s="12">
        <f t="shared" si="4"/>
        <v>22350</v>
      </c>
    </row>
    <row r="97" spans="1:5">
      <c r="A97" s="12">
        <v>116</v>
      </c>
      <c r="B97" s="12">
        <v>7400</v>
      </c>
      <c r="C97" s="12">
        <v>128</v>
      </c>
      <c r="D97" s="12">
        <f t="shared" si="3"/>
        <v>14848</v>
      </c>
      <c r="E97" s="12">
        <f t="shared" si="4"/>
        <v>22248</v>
      </c>
    </row>
    <row r="98" spans="1:5">
      <c r="A98" s="12">
        <v>117</v>
      </c>
      <c r="B98" s="12">
        <v>7400</v>
      </c>
      <c r="C98" s="12">
        <v>126</v>
      </c>
      <c r="D98" s="12">
        <f t="shared" si="3"/>
        <v>14742</v>
      </c>
      <c r="E98" s="12">
        <f t="shared" si="4"/>
        <v>22142</v>
      </c>
    </row>
    <row r="99" spans="1:5">
      <c r="A99" s="12">
        <v>118</v>
      </c>
      <c r="B99" s="12">
        <v>7400</v>
      </c>
      <c r="C99" s="12">
        <v>124</v>
      </c>
      <c r="D99" s="12">
        <f t="shared" si="3"/>
        <v>14632</v>
      </c>
      <c r="E99" s="12">
        <f t="shared" si="4"/>
        <v>22032</v>
      </c>
    </row>
    <row r="100" spans="1:5">
      <c r="A100" s="12">
        <v>119</v>
      </c>
      <c r="B100" s="12">
        <v>7400</v>
      </c>
      <c r="C100" s="12">
        <v>122</v>
      </c>
      <c r="D100" s="12">
        <f t="shared" si="3"/>
        <v>14518</v>
      </c>
      <c r="E100" s="12">
        <f t="shared" si="4"/>
        <v>21918</v>
      </c>
    </row>
    <row r="101" spans="1:5">
      <c r="A101" s="12">
        <v>120</v>
      </c>
      <c r="B101" s="12">
        <v>7400</v>
      </c>
      <c r="C101" s="12">
        <v>120</v>
      </c>
      <c r="D101" s="12">
        <f t="shared" si="3"/>
        <v>14400</v>
      </c>
      <c r="E101" s="12">
        <f t="shared" si="4"/>
        <v>21800</v>
      </c>
    </row>
    <row r="102" spans="1:5">
      <c r="A102" s="12">
        <v>121</v>
      </c>
      <c r="B102" s="12">
        <v>7400</v>
      </c>
      <c r="C102" s="12">
        <v>118</v>
      </c>
      <c r="D102" s="12">
        <f t="shared" si="3"/>
        <v>14278</v>
      </c>
      <c r="E102" s="12">
        <f t="shared" si="4"/>
        <v>21678</v>
      </c>
    </row>
    <row r="103" spans="1:5">
      <c r="A103" s="12">
        <v>122</v>
      </c>
      <c r="B103" s="12">
        <v>7400</v>
      </c>
      <c r="C103" s="12">
        <v>116</v>
      </c>
      <c r="D103" s="12">
        <f t="shared" si="3"/>
        <v>14152</v>
      </c>
      <c r="E103" s="12">
        <f t="shared" si="4"/>
        <v>21552</v>
      </c>
    </row>
    <row r="104" spans="1:5">
      <c r="A104" s="12">
        <v>123</v>
      </c>
      <c r="B104" s="12">
        <v>7400</v>
      </c>
      <c r="C104" s="12">
        <v>114</v>
      </c>
      <c r="D104" s="12">
        <f t="shared" si="3"/>
        <v>14022</v>
      </c>
      <c r="E104" s="12">
        <f t="shared" si="4"/>
        <v>21422</v>
      </c>
    </row>
    <row r="105" spans="1:5">
      <c r="A105" s="12">
        <v>124</v>
      </c>
      <c r="B105" s="12">
        <v>7400</v>
      </c>
      <c r="C105" s="12">
        <v>112</v>
      </c>
      <c r="D105" s="12">
        <f t="shared" si="3"/>
        <v>13888</v>
      </c>
      <c r="E105" s="12">
        <f t="shared" si="4"/>
        <v>21288</v>
      </c>
    </row>
    <row r="106" spans="1:5">
      <c r="A106" s="12">
        <v>125</v>
      </c>
      <c r="B106" s="12">
        <v>7400</v>
      </c>
      <c r="C106" s="12">
        <v>110</v>
      </c>
      <c r="D106" s="12">
        <f t="shared" si="3"/>
        <v>13750</v>
      </c>
      <c r="E106" s="12">
        <f t="shared" si="4"/>
        <v>21150</v>
      </c>
    </row>
    <row r="107" spans="1:5">
      <c r="A107" s="12">
        <v>126</v>
      </c>
      <c r="B107" s="12">
        <v>7400</v>
      </c>
      <c r="C107" s="12">
        <v>108</v>
      </c>
      <c r="D107" s="12">
        <f t="shared" si="3"/>
        <v>13608</v>
      </c>
      <c r="E107" s="12">
        <f t="shared" si="4"/>
        <v>21008</v>
      </c>
    </row>
    <row r="108" spans="1:5">
      <c r="A108" s="12">
        <v>127</v>
      </c>
      <c r="B108" s="12">
        <v>7400</v>
      </c>
      <c r="C108" s="12">
        <v>106</v>
      </c>
      <c r="D108" s="12">
        <f t="shared" si="3"/>
        <v>13462</v>
      </c>
      <c r="E108" s="12">
        <f t="shared" si="4"/>
        <v>20862</v>
      </c>
    </row>
    <row r="109" spans="1:5">
      <c r="A109" s="12">
        <v>128</v>
      </c>
      <c r="B109" s="12">
        <v>7400</v>
      </c>
      <c r="C109" s="12">
        <v>104</v>
      </c>
      <c r="D109" s="12">
        <f t="shared" si="3"/>
        <v>13312</v>
      </c>
      <c r="E109" s="12">
        <f t="shared" si="4"/>
        <v>20712</v>
      </c>
    </row>
    <row r="110" spans="1:5">
      <c r="A110" s="12">
        <v>129</v>
      </c>
      <c r="B110" s="12">
        <v>7400</v>
      </c>
      <c r="C110" s="12">
        <v>102</v>
      </c>
      <c r="D110" s="12">
        <f t="shared" si="3"/>
        <v>13158</v>
      </c>
      <c r="E110" s="12">
        <f t="shared" si="4"/>
        <v>20558</v>
      </c>
    </row>
    <row r="111" spans="1:5">
      <c r="A111" s="12">
        <v>130</v>
      </c>
      <c r="B111" s="12">
        <v>7400</v>
      </c>
      <c r="C111" s="12">
        <v>100</v>
      </c>
      <c r="D111" s="12">
        <f t="shared" si="3"/>
        <v>13000</v>
      </c>
      <c r="E111" s="12">
        <f t="shared" si="4"/>
        <v>20400</v>
      </c>
    </row>
    <row r="112" spans="1:5">
      <c r="A112" s="12">
        <v>131</v>
      </c>
      <c r="B112" s="12">
        <v>7400</v>
      </c>
      <c r="C112" s="12">
        <v>100</v>
      </c>
      <c r="D112" s="12">
        <f t="shared" si="3"/>
        <v>13100</v>
      </c>
      <c r="E112" s="12">
        <f t="shared" si="4"/>
        <v>20500</v>
      </c>
    </row>
    <row r="113" spans="1:5">
      <c r="A113" s="12">
        <v>132</v>
      </c>
      <c r="B113" s="12">
        <v>7400</v>
      </c>
      <c r="C113" s="12">
        <v>100</v>
      </c>
      <c r="D113" s="12">
        <f t="shared" si="3"/>
        <v>13200</v>
      </c>
      <c r="E113" s="12">
        <f t="shared" si="4"/>
        <v>20600</v>
      </c>
    </row>
    <row r="114" spans="1:5">
      <c r="A114" s="12">
        <v>133</v>
      </c>
      <c r="B114" s="12">
        <v>7400</v>
      </c>
      <c r="C114" s="12">
        <v>100</v>
      </c>
      <c r="D114" s="12">
        <f t="shared" si="3"/>
        <v>13300</v>
      </c>
      <c r="E114" s="12">
        <f t="shared" si="4"/>
        <v>20700</v>
      </c>
    </row>
    <row r="115" spans="1:5">
      <c r="A115" s="12">
        <v>134</v>
      </c>
      <c r="B115" s="12">
        <v>7400</v>
      </c>
      <c r="C115" s="12">
        <v>100</v>
      </c>
      <c r="D115" s="12">
        <f t="shared" si="3"/>
        <v>13400</v>
      </c>
      <c r="E115" s="12">
        <f t="shared" si="4"/>
        <v>20800</v>
      </c>
    </row>
    <row r="116" spans="1:5">
      <c r="A116" s="12">
        <v>135</v>
      </c>
      <c r="B116" s="12">
        <v>7400</v>
      </c>
      <c r="C116" s="12">
        <v>100</v>
      </c>
      <c r="D116" s="12">
        <f t="shared" si="3"/>
        <v>13500</v>
      </c>
      <c r="E116" s="12">
        <f t="shared" si="4"/>
        <v>20900</v>
      </c>
    </row>
    <row r="117" spans="1:5">
      <c r="A117" s="12">
        <v>136</v>
      </c>
      <c r="B117" s="12">
        <v>7400</v>
      </c>
      <c r="C117" s="12">
        <v>100</v>
      </c>
      <c r="D117" s="12">
        <f t="shared" si="3"/>
        <v>13600</v>
      </c>
      <c r="E117" s="12">
        <f t="shared" si="4"/>
        <v>21000</v>
      </c>
    </row>
    <row r="118" spans="1:5">
      <c r="A118" s="12">
        <v>137</v>
      </c>
      <c r="B118" s="12">
        <v>7400</v>
      </c>
      <c r="C118" s="12">
        <v>100</v>
      </c>
      <c r="D118" s="12">
        <f t="shared" si="3"/>
        <v>13700</v>
      </c>
      <c r="E118" s="12">
        <f t="shared" si="4"/>
        <v>21100</v>
      </c>
    </row>
    <row r="119" spans="1:5">
      <c r="A119" s="12">
        <v>138</v>
      </c>
      <c r="B119" s="12">
        <v>7400</v>
      </c>
      <c r="C119" s="12">
        <v>100</v>
      </c>
      <c r="D119" s="12">
        <f t="shared" si="3"/>
        <v>13800</v>
      </c>
      <c r="E119" s="12">
        <f t="shared" si="4"/>
        <v>21200</v>
      </c>
    </row>
    <row r="120" spans="1:5">
      <c r="A120" s="12">
        <v>139</v>
      </c>
      <c r="B120" s="12">
        <v>7400</v>
      </c>
      <c r="C120" s="12">
        <v>100</v>
      </c>
      <c r="D120" s="12">
        <f t="shared" si="3"/>
        <v>13900</v>
      </c>
      <c r="E120" s="12">
        <f t="shared" si="4"/>
        <v>21300</v>
      </c>
    </row>
  </sheetData>
  <sheetProtection password="DD04" sheet="1" objects="1" scenarios="1" selectLockedCells="1" selectUnlockedCells="1"/>
  <phoneticPr fontId="3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C0909-8264-44E4-9015-64DF3F60BD9D}">
  <dimension ref="A1:E52"/>
  <sheetViews>
    <sheetView workbookViewId="0">
      <selection activeCell="D12" sqref="D12"/>
    </sheetView>
  </sheetViews>
  <sheetFormatPr defaultRowHeight="13.5"/>
  <sheetData>
    <row r="1" spans="1:4">
      <c r="C1" t="s">
        <v>110</v>
      </c>
      <c r="D1" t="s">
        <v>110</v>
      </c>
    </row>
    <row r="2" spans="1:4" s="111" customFormat="1">
      <c r="A2" s="182"/>
      <c r="B2" s="182"/>
      <c r="C2" s="111" t="s">
        <v>99</v>
      </c>
      <c r="D2" s="111" t="s">
        <v>104</v>
      </c>
    </row>
    <row r="3" spans="1:4" s="111" customFormat="1">
      <c r="A3" s="110"/>
      <c r="C3" s="111" t="s">
        <v>100</v>
      </c>
      <c r="D3" s="111" t="s">
        <v>105</v>
      </c>
    </row>
    <row r="4" spans="1:4" s="111" customFormat="1">
      <c r="C4" s="111" t="s">
        <v>101</v>
      </c>
      <c r="D4" s="111" t="s">
        <v>106</v>
      </c>
    </row>
    <row r="5" spans="1:4" s="111" customFormat="1">
      <c r="C5" s="111" t="s">
        <v>102</v>
      </c>
      <c r="D5" s="111" t="s">
        <v>107</v>
      </c>
    </row>
    <row r="6" spans="1:4" s="111" customFormat="1">
      <c r="C6" s="111" t="s">
        <v>103</v>
      </c>
      <c r="D6" s="111" t="s">
        <v>108</v>
      </c>
    </row>
    <row r="8" spans="1:4" s="113" customFormat="1">
      <c r="A8" s="184" t="s">
        <v>125</v>
      </c>
      <c r="B8" s="184"/>
    </row>
    <row r="9" spans="1:4" s="113" customFormat="1">
      <c r="A9" s="184"/>
      <c r="B9" s="184"/>
      <c r="C9" s="113" t="s">
        <v>112</v>
      </c>
    </row>
    <row r="10" spans="1:4" s="113" customFormat="1"/>
    <row r="11" spans="1:4" s="113" customFormat="1"/>
    <row r="12" spans="1:4" s="113" customFormat="1">
      <c r="C12" s="113" t="s">
        <v>123</v>
      </c>
    </row>
    <row r="13" spans="1:4" s="113" customFormat="1"/>
    <row r="14" spans="1:4" s="113" customFormat="1"/>
    <row r="15" spans="1:4" s="113" customFormat="1">
      <c r="C15" s="113" t="s">
        <v>124</v>
      </c>
    </row>
    <row r="17" spans="1:5" s="112" customFormat="1">
      <c r="A17" s="183" t="s">
        <v>126</v>
      </c>
      <c r="B17" s="183"/>
      <c r="C17" s="112" t="s">
        <v>111</v>
      </c>
    </row>
    <row r="18" spans="1:5" s="112" customFormat="1">
      <c r="C18" s="112" t="s">
        <v>112</v>
      </c>
    </row>
    <row r="19" spans="1:5" s="112" customFormat="1"/>
    <row r="20" spans="1:5" s="112" customFormat="1"/>
    <row r="21" spans="1:5" s="112" customFormat="1">
      <c r="C21" s="112" t="s">
        <v>113</v>
      </c>
    </row>
    <row r="22" spans="1:5" s="112" customFormat="1"/>
    <row r="23" spans="1:5" s="112" customFormat="1">
      <c r="C23" s="112" t="s">
        <v>114</v>
      </c>
      <c r="E23" s="112" t="s">
        <v>50</v>
      </c>
    </row>
    <row r="24" spans="1:5" s="112" customFormat="1">
      <c r="C24" s="112" t="s">
        <v>115</v>
      </c>
    </row>
    <row r="25" spans="1:5" s="112" customFormat="1">
      <c r="C25" s="112" t="s">
        <v>116</v>
      </c>
    </row>
    <row r="27" spans="1:5" s="113" customFormat="1">
      <c r="A27" s="113" t="s">
        <v>127</v>
      </c>
    </row>
    <row r="28" spans="1:5" s="113" customFormat="1">
      <c r="C28" s="113" t="s">
        <v>117</v>
      </c>
    </row>
    <row r="29" spans="1:5" s="113" customFormat="1"/>
    <row r="30" spans="1:5" s="113" customFormat="1"/>
    <row r="31" spans="1:5" s="113" customFormat="1">
      <c r="C31" s="113" t="s">
        <v>118</v>
      </c>
    </row>
    <row r="32" spans="1:5" s="113" customFormat="1"/>
    <row r="33" spans="1:3" s="113" customFormat="1"/>
    <row r="34" spans="1:3" s="113" customFormat="1">
      <c r="C34" s="113" t="s">
        <v>119</v>
      </c>
    </row>
    <row r="36" spans="1:3" s="112" customFormat="1">
      <c r="A36" s="112" t="s">
        <v>128</v>
      </c>
    </row>
    <row r="37" spans="1:3" s="112" customFormat="1">
      <c r="C37" s="112" t="s">
        <v>120</v>
      </c>
    </row>
    <row r="38" spans="1:3" s="112" customFormat="1"/>
    <row r="39" spans="1:3" s="112" customFormat="1"/>
    <row r="40" spans="1:3" s="112" customFormat="1">
      <c r="C40" s="112" t="s">
        <v>121</v>
      </c>
    </row>
    <row r="41" spans="1:3" s="112" customFormat="1"/>
    <row r="42" spans="1:3" s="112" customFormat="1"/>
    <row r="43" spans="1:3" s="112" customFormat="1">
      <c r="C43" s="112" t="s">
        <v>122</v>
      </c>
    </row>
    <row r="45" spans="1:3" s="113" customFormat="1">
      <c r="A45" s="113" t="s">
        <v>129</v>
      </c>
    </row>
    <row r="46" spans="1:3" s="113" customFormat="1">
      <c r="C46" s="113" t="s">
        <v>120</v>
      </c>
    </row>
    <row r="47" spans="1:3" s="113" customFormat="1"/>
    <row r="48" spans="1:3" s="113" customFormat="1"/>
    <row r="49" spans="3:3" s="113" customFormat="1">
      <c r="C49" s="113" t="s">
        <v>121</v>
      </c>
    </row>
    <row r="50" spans="3:3" s="113" customFormat="1"/>
    <row r="51" spans="3:3" s="113" customFormat="1"/>
    <row r="52" spans="3:3" s="113" customFormat="1">
      <c r="C52" s="113" t="s">
        <v>122</v>
      </c>
    </row>
  </sheetData>
  <mergeCells count="4">
    <mergeCell ref="A2:B2"/>
    <mergeCell ref="A17:B17"/>
    <mergeCell ref="A9:B9"/>
    <mergeCell ref="A8:B8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①報告書</vt:lpstr>
      <vt:lpstr>①決算書</vt:lpstr>
      <vt:lpstr>②計画書</vt:lpstr>
      <vt:lpstr>②予算書</vt:lpstr>
      <vt:lpstr>③役員名簿</vt:lpstr>
      <vt:lpstr>③会員名簿</vt:lpstr>
      <vt:lpstr>資料（会　費）</vt:lpstr>
      <vt:lpstr>Sheet1</vt:lpstr>
      <vt:lpstr>①決算書!Print_Area</vt:lpstr>
      <vt:lpstr>②計画書!Print_Area</vt:lpstr>
      <vt:lpstr>③会員名簿!Print_Area</vt:lpstr>
    </vt:vector>
  </TitlesOfParts>
  <Company>ひたちなか市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情報ｼｽﾃﾑ課</dc:creator>
  <cp:lastModifiedBy>hukusi11</cp:lastModifiedBy>
  <cp:lastPrinted>2025-12-19T03:25:25Z</cp:lastPrinted>
  <dcterms:created xsi:type="dcterms:W3CDTF">2000-05-17T23:47:51Z</dcterms:created>
  <dcterms:modified xsi:type="dcterms:W3CDTF">2025-12-22T02:33:26Z</dcterms:modified>
</cp:coreProperties>
</file>